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tables/table13.xml" ContentType="application/vnd.openxmlformats-officedocument.spreadsheetml.table+xml"/>
  <Override PartName="/xl/worksheets/sheet15.xml" ContentType="application/vnd.openxmlformats-officedocument.spreadsheetml.worksheet+xml"/>
  <Override PartName="/xl/tables/table1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e224fedf5bc47f8" /></Relationships>
</file>

<file path=xl/workbook.xml><?xml version="1.0" encoding="utf-8"?>
<x:workbook xmlns:x="http://schemas.openxmlformats.org/spreadsheetml/2006/main">
  <x:sheets>
    <x:sheet xmlns:r="http://schemas.openxmlformats.org/officeDocument/2006/relationships" name="Overview" sheetId="1" r:id="R0d4c1e2fd8944fee"/>
    <x:sheet xmlns:r="http://schemas.openxmlformats.org/officeDocument/2006/relationships" name="Actions" sheetId="2" r:id="R6c2fc86378384764"/>
    <x:sheet xmlns:r="http://schemas.openxmlformats.org/officeDocument/2006/relationships" name="Initiatives" sheetId="3" r:id="R0ca45a1196e54194"/>
    <x:sheet xmlns:r="http://schemas.openxmlformats.org/officeDocument/2006/relationships" name="Milestones" sheetId="4" r:id="Rdc89724b4a9d469f"/>
    <x:sheet xmlns:r="http://schemas.openxmlformats.org/officeDocument/2006/relationships" name="Dependencies" sheetId="5" r:id="R88f79667af9c4b4d"/>
    <x:sheet xmlns:r="http://schemas.openxmlformats.org/officeDocument/2006/relationships" name="Capacity" sheetId="6" r:id="R254aeb16e2bd48b8"/>
    <x:sheet xmlns:r="http://schemas.openxmlformats.org/officeDocument/2006/relationships" name="Scorecard" sheetId="7" r:id="R76959c96834a4328"/>
    <x:sheet xmlns:r="http://schemas.openxmlformats.org/officeDocument/2006/relationships" name="Risks" sheetId="8" r:id="R0698853aed034fe3"/>
    <x:sheet xmlns:r="http://schemas.openxmlformats.org/officeDocument/2006/relationships" name="Issues" sheetId="9" r:id="R504b25525d6c4eea"/>
    <x:sheet xmlns:r="http://schemas.openxmlformats.org/officeDocument/2006/relationships" name="Benefits" sheetId="10" r:id="Rdda9cf44258b43dd"/>
    <x:sheet xmlns:r="http://schemas.openxmlformats.org/officeDocument/2006/relationships" name="Quarterly cash" sheetId="11" r:id="R52a95257be3c4d6a"/>
    <x:sheet xmlns:r="http://schemas.openxmlformats.org/officeDocument/2006/relationships" name="Investment" sheetId="12" r:id="R80cd32577f4041fd"/>
    <x:sheet xmlns:r="http://schemas.openxmlformats.org/officeDocument/2006/relationships" name="Assumptions" sheetId="13" r:id="R55aaa3c20a7e41c4"/>
    <x:sheet xmlns:r="http://schemas.openxmlformats.org/officeDocument/2006/relationships" name="Decisions" sheetId="14" r:id="Rd558b7799fe240af"/>
    <x:sheet xmlns:r="http://schemas.openxmlformats.org/officeDocument/2006/relationships" name="Benefit profiles" sheetId="15" r:id="Rdc4cb4a697274c55"/>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d mmm yyyy"/>
    <x:numFmt numFmtId="201" formatCode="#,##0.00;(#,##0.00);&quot;-&quot;"/>
    <x:numFmt numFmtId="202" formatCode="0.0%"/>
  </x:numFmts>
  <x:fonts count="11">
    <x:font>
      <x:sz val="11"/>
      <x:name val="Carlito"/>
    </x:font>
    <x:font>
      <x:sz val="10"/>
      <x:name val="Arial"/>
    </x:font>
    <x:font>
      <x:b/>
      <x:sz val="14"/>
      <x:color rgb="FF142D43"/>
      <x:name val="Arial"/>
    </x:font>
    <x:font>
      <x:b/>
      <x:sz val="10"/>
      <x:color rgb="FFFFFFFF"/>
      <x:name val="Arial"/>
    </x:font>
    <x:font>
      <x:sz val="9"/>
      <x:name val="Arial"/>
    </x:font>
    <x:font>
      <x:sz val="10"/>
      <x:color rgb="FF0000FF"/>
      <x:name val="Arial"/>
    </x:font>
    <x:font>
      <x:sz val="10"/>
      <x:color rgb="FF000000"/>
      <x:name val="Arial"/>
    </x:font>
    <x:font>
      <x:sz val="11"/>
      <x:color rgb="FF24323E"/>
      <x:name val="Arial"/>
    </x:font>
    <x:font>
      <x:b/>
      <x:sz val="16"/>
      <x:color rgb="FF142D43"/>
      <x:name val="Arial"/>
    </x:font>
    <x:font>
      <x:b/>
      <x:sz val="11"/>
      <x:color rgb="FFFFFFFF"/>
      <x:name val="Arial"/>
    </x:font>
    <x:font>
      <x:sz val="9"/>
      <x:color rgb="FF24323E"/>
      <x:name val="Arial"/>
    </x:font>
  </x:fonts>
  <x:fills count="4">
    <x:fill>
      <x:patternFill patternType="none"/>
    </x:fill>
    <x:fill>
      <x:patternFill patternType="gray125"/>
    </x:fill>
    <x:fill>
      <x:patternFill patternType="solid">
        <x:fgColor rgb="FF142D43"/>
      </x:patternFill>
    </x:fill>
    <x:fill>
      <x:patternFill patternType="solid">
        <x:fgColor rgb="FFF3F1EC"/>
      </x:patternFill>
    </x:fill>
  </x:fills>
  <x:borders count="1">
    <x:border/>
  </x:borders>
  <x:cellStyleXfs count="1">
    <x:xf numFmtId="0" fontId="0" fillId="0" borderId="0"/>
  </x:cellStyleXfs>
  <x:cellXfs count="31">
    <x:xf numFmtId="0" fontId="0" fillId="0" borderId="0" xfId="0"/>
    <x:xf numFmtId="0" fontId="1" fillId="0" borderId="0" xfId="0" applyNumberFormat="1" applyFont="1" applyFill="1" applyBorder="1"/>
    <x:xf numFmtId="0" fontId="2"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4" fillId="0" borderId="0" xfId="0" applyNumberFormat="1" applyFont="1" applyFill="1" applyBorder="1"/>
    <x:xf numFmtId="201" fontId="1" fillId="0" borderId="0" xfId="0" applyNumberFormat="1" applyFont="1" applyFill="1" applyBorder="1" applyAlignment="1">
      <x:alignment vertical="center" wrapText="1"/>
    </x:xf>
    <x:xf numFmtId="201" fontId="5" fillId="0" borderId="0" xfId="0" applyNumberFormat="1" applyFont="1" applyFill="1" applyBorder="1" applyAlignment="1">
      <x:alignment vertical="center" wrapText="1"/>
    </x:xf>
    <x:xf numFmtId="201" fontId="5" fillId="3"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2" fontId="5" fillId="0" borderId="0" xfId="0" applyNumberFormat="1" applyFont="1" applyFill="1" applyBorder="1" applyAlignment="1">
      <x:alignment vertical="center" wrapText="1"/>
    </x:xf>
    <x:xf numFmtId="202" fontId="5" fillId="3" borderId="0" xfId="0" applyNumberFormat="1" applyFont="1" applyFill="1" applyBorder="1" applyAlignment="1">
      <x:alignment vertical="center" wrapText="1"/>
    </x:xf>
    <x:xf numFmtId="201" fontId="6" fillId="3" borderId="0" xfId="0" applyNumberFormat="1" applyFont="1" applyFill="1" applyBorder="1" applyAlignment="1">
      <x:alignment vertical="center" wrapText="1"/>
    </x:xf>
    <x:xf numFmtId="201" fontId="1" fillId="0" borderId="0" xfId="0" applyNumberFormat="1" applyFont="1" applyFill="1" applyBorder="1"/>
    <x:xf numFmtId="201" fontId="1" fillId="0" borderId="0" xfId="0" applyNumberFormat="1" applyFont="1" applyFill="1" applyBorder="1" applyAlignment="1">
      <x:alignment wrapText="1"/>
    </x:xf>
    <x:xf numFmtId="201" fontId="1" fillId="2" borderId="0" xfId="0" applyNumberFormat="1" applyFont="1" applyFill="1" applyBorder="1" applyAlignment="1">
      <x:alignment wrapText="1"/>
    </x:xf>
    <x:xf numFmtId="201" fontId="3" fillId="2" borderId="0" xfId="0" applyNumberFormat="1" applyFont="1" applyFill="1" applyBorder="1" applyAlignment="1">
      <x:alignment wrapText="1"/>
    </x:xf>
    <x:xf numFmtId="201" fontId="3" fillId="2"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1" fontId="6" fillId="0" borderId="0" xfId="0" applyNumberFormat="1" applyFont="1" applyFill="1" applyBorder="1" applyAlignment="1">
      <x:alignment vertical="center" wrapText="1"/>
    </x:xf>
    <x:xf numFmtId="0" fontId="7" fillId="0" borderId="0" xfId="0" applyNumberFormat="1" applyFont="1" applyFill="1" applyBorder="1"/>
    <x:xf numFmtId="0" fontId="8" fillId="0" borderId="0" xfId="0" applyNumberFormat="1" applyFont="1" applyFill="1" applyBorder="1"/>
    <x:xf numFmtId="0" fontId="7" fillId="2" borderId="0" xfId="0" applyNumberFormat="1" applyFont="1" applyFill="1" applyBorder="1"/>
    <x:xf numFmtId="0" fontId="9" fillId="2" borderId="0" xfId="0" applyNumberFormat="1" applyFont="1" applyFill="1" applyBorder="1"/>
    <x:xf numFmtId="201" fontId="7" fillId="0" borderId="0" xfId="0" applyNumberFormat="1" applyFont="1" applyFill="1" applyBorder="1"/>
    <x:xf numFmtId="0" fontId="1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c5fd37f86cf409a" /><Relationship Type="http://schemas.openxmlformats.org/officeDocument/2006/relationships/theme" Target="/xl/theme/theme1.xml" Id="Ref6e219b93fb48f8" /><Relationship Type="http://schemas.openxmlformats.org/officeDocument/2006/relationships/sharedStrings" Target="/xl/sharedStrings.xml" Id="R83b0304cc9e54c63" /><Relationship Type="http://schemas.openxmlformats.org/officeDocument/2006/relationships/worksheet" Target="/xl/worksheets/sheet1.xml" Id="R0d4c1e2fd8944fee" /><Relationship Type="http://schemas.openxmlformats.org/officeDocument/2006/relationships/worksheet" Target="/xl/worksheets/sheet2.xml" Id="R6c2fc86378384764" /><Relationship Type="http://schemas.openxmlformats.org/officeDocument/2006/relationships/worksheet" Target="/xl/worksheets/sheet3.xml" Id="R0ca45a1196e54194" /><Relationship Type="http://schemas.openxmlformats.org/officeDocument/2006/relationships/worksheet" Target="/xl/worksheets/sheet4.xml" Id="Rdc89724b4a9d469f" /><Relationship Type="http://schemas.openxmlformats.org/officeDocument/2006/relationships/worksheet" Target="/xl/worksheets/sheet5.xml" Id="R88f79667af9c4b4d" /><Relationship Type="http://schemas.openxmlformats.org/officeDocument/2006/relationships/worksheet" Target="/xl/worksheets/sheet6.xml" Id="R254aeb16e2bd48b8" /><Relationship Type="http://schemas.openxmlformats.org/officeDocument/2006/relationships/worksheet" Target="/xl/worksheets/sheet7.xml" Id="R76959c96834a4328" /><Relationship Type="http://schemas.openxmlformats.org/officeDocument/2006/relationships/worksheet" Target="/xl/worksheets/sheet8.xml" Id="R0698853aed034fe3" /><Relationship Type="http://schemas.openxmlformats.org/officeDocument/2006/relationships/worksheet" Target="/xl/worksheets/sheet9.xml" Id="R504b25525d6c4eea" /><Relationship Type="http://schemas.openxmlformats.org/officeDocument/2006/relationships/worksheet" Target="/xl/worksheets/sheet10.xml" Id="Rdda9cf44258b43dd" /><Relationship Type="http://schemas.openxmlformats.org/officeDocument/2006/relationships/worksheet" Target="/xl/worksheets/sheet11.xml" Id="R52a95257be3c4d6a" /><Relationship Type="http://schemas.openxmlformats.org/officeDocument/2006/relationships/worksheet" Target="/xl/worksheets/sheet12.xml" Id="R80cd32577f4041fd" /><Relationship Type="http://schemas.openxmlformats.org/officeDocument/2006/relationships/worksheet" Target="/xl/worksheets/sheet13.xml" Id="R55aaa3c20a7e41c4" /><Relationship Type="http://schemas.openxmlformats.org/officeDocument/2006/relationships/worksheet" Target="/xl/worksheets/sheet14.xml" Id="Rd558b7799fe240af" /><Relationship Type="http://schemas.openxmlformats.org/officeDocument/2006/relationships/worksheet" Target="/xl/worksheets/sheet15.xml" Id="Rdc4cb4a697274c55" /></Relationships>
</file>

<file path=xl/tables/table1.xml><?xml version="1.0" encoding="utf-8"?>
<x:table xmlns:x="http://schemas.openxmlformats.org/spreadsheetml/2006/main" id="1" name="plan_Actions" displayName="plan_Actions" ref="A6:E15" headerRowCount="1" totalsRowCount="0" totalsRowShown="0">
  <x:tableColumns count="5">
    <x:tableColumn id="1" name="ID and action"/>
    <x:tableColumn id="2" name="Accountable / responsible"/>
    <x:tableColumn id="3" name="Due"/>
    <x:tableColumn id="4" name="Acceptance evidence"/>
    <x:tableColumn id="5" name="Status"/>
  </x:tableColumns>
  <x:tableStyleInfo name="TableStyleMedium2" showFirstColumn="0" showLastColumn="0" showRowStripes="1" showColumnStripes="0"/>
</x:table>
</file>

<file path=xl/tables/table2.xml><?xml version="1.0" encoding="utf-8"?>
<x:table xmlns:x="http://schemas.openxmlformats.org/spreadsheetml/2006/main" id="2" name="plan_Initiatives" displayName="plan_Initiatives" ref="A6:H22" headerRowCount="1" totalsRowCount="0" totalsRowShown="0">
  <x:tableColumns count="8">
    <x:tableColumn id="1" name="ID"/>
    <x:tableColumn id="2" name="Initiative"/>
    <x:tableColumn id="3" name="Workstream"/>
    <x:tableColumn id="4" name="Accountable executive"/>
    <x:tableColumn id="5" name="Start month"/>
    <x:tableColumn id="6" name="End month"/>
    <x:tableColumn id="7" name="Scope and acceptance"/>
    <x:tableColumn id="8" name="Status"/>
  </x:tableColumns>
  <x:tableStyleInfo name="TableStyleMedium2" showFirstColumn="0" showLastColumn="0" showRowStripes="1" showColumnStripes="0"/>
</x:table>
</file>

<file path=xl/tables/table3.xml><?xml version="1.0" encoding="utf-8"?>
<x:table xmlns:x="http://schemas.openxmlformats.org/spreadsheetml/2006/main" id="3" name="plan_Milestones" displayName="plan_Milestones" ref="A6:D10" headerRowCount="1" totalsRowCount="0" totalsRowShown="0">
  <x:tableColumns count="4">
    <x:tableColumn id="1" name="Period"/>
    <x:tableColumn id="2" name="Required outputs"/>
    <x:tableColumn id="3" name="Accountable roles"/>
    <x:tableColumn id="4" name="Gate evidence"/>
  </x:tableColumns>
  <x:tableStyleInfo name="TableStyleMedium2" showFirstColumn="0" showLastColumn="0" showRowStripes="1" showColumnStripes="0"/>
</x:table>
</file>

<file path=xl/tables/table4.xml><?xml version="1.0" encoding="utf-8"?>
<x:table xmlns:x="http://schemas.openxmlformats.org/spreadsheetml/2006/main" id="4" name="plan_Dependencies" displayName="plan_Dependencies" ref="A6:C12" headerRowCount="1" totalsRowCount="0" totalsRowShown="0">
  <x:tableColumns count="3">
    <x:tableColumn id="1" name="ID and prerequisite"/>
    <x:tableColumn id="2" name="Successor"/>
    <x:tableColumn id="3" name="Owner and acceptance"/>
  </x:tableColumns>
  <x:tableStyleInfo name="TableStyleMedium2" showFirstColumn="0" showLastColumn="0" showRowStripes="1" showColumnStripes="0"/>
</x:table>
</file>

<file path=xl/tables/table5.xml><?xml version="1.0" encoding="utf-8"?>
<x:table xmlns:x="http://schemas.openxmlformats.org/spreadsheetml/2006/main" id="5" name="plan_Capacity" displayName="plan_Capacity" ref="A6:C11" headerRowCount="1" totalsRowCount="0" totalsRowShown="0">
  <x:tableColumns count="3">
    <x:tableColumn id="1" name="Capacity"/>
    <x:tableColumn id="2" name="FTE"/>
    <x:tableColumn id="3" name="Control"/>
  </x:tableColumns>
  <x:tableStyleInfo name="TableStyleMedium2" showFirstColumn="0" showLastColumn="0" showRowStripes="1" showColumnStripes="0"/>
</x:table>
</file>

<file path=xl/tables/table6.xml><?xml version="1.0" encoding="utf-8"?>
<x:table xmlns:x="http://schemas.openxmlformats.org/spreadsheetml/2006/main" id="6" name="plan_Scorecard" displayName="plan_Scorecard" ref="A6:F16" headerRowCount="1" totalsRowCount="0" totalsRowShown="0">
  <x:tableColumns count="6">
    <x:tableColumn id="1" name="Measure"/>
    <x:tableColumn id="2" name="Baseline"/>
    <x:tableColumn id="3" name="Day 90 target"/>
    <x:tableColumn id="4" name="End 2027 target"/>
    <x:tableColumn id="5" name="Exit target"/>
    <x:tableColumn id="6" name="Owner"/>
  </x:tableColumns>
  <x:tableStyleInfo name="TableStyleMedium2" showFirstColumn="0" showLastColumn="0" showRowStripes="1" showColumnStripes="0"/>
</x:table>
</file>

<file path=xl/tables/table7.xml><?xml version="1.0" encoding="utf-8"?>
<x:table xmlns:x="http://schemas.openxmlformats.org/spreadsheetml/2006/main" id="7" name="plan_Risks" displayName="plan_Risks" ref="A6:D18" headerRowCount="1" totalsRowCount="0" totalsRowShown="0">
  <x:tableColumns count="4">
    <x:tableColumn id="1" name="ID"/>
    <x:tableColumn id="2" name="Risk and score"/>
    <x:tableColumn id="3" name="Trigger"/>
    <x:tableColumn id="4" name="Owner and response"/>
  </x:tableColumns>
  <x:tableStyleInfo name="TableStyleMedium2" showFirstColumn="0" showLastColumn="0" showRowStripes="1" showColumnStripes="0"/>
</x:table>
</file>

<file path=xl/tables/table8.xml><?xml version="1.0" encoding="utf-8"?>
<x:table xmlns:x="http://schemas.openxmlformats.org/spreadsheetml/2006/main" id="8" name="plan_Issues" displayName="plan_Issues" ref="A6:C10" headerRowCount="1" totalsRowCount="0" totalsRowShown="0">
  <x:tableColumns count="3">
    <x:tableColumn id="1" name="ID and current issue"/>
    <x:tableColumn id="2" name="Owner and due date"/>
    <x:tableColumn id="3" name="Acceptance evidence"/>
  </x:tableColumns>
  <x:tableStyleInfo name="TableStyleMedium2" showFirstColumn="0" showLastColumn="0" showRowStripes="1" showColumnStripes="0"/>
</x:table>
</file>

<file path=xl/tables/table9.xml><?xml version="1.0" encoding="utf-8"?>
<x:table xmlns:x="http://schemas.openxmlformats.org/spreadsheetml/2006/main" id="9" name="plan_Benefits" displayName="plan_Benefits" ref="A6:D17" headerRowCount="1" totalsRowCount="0" totalsRowShown="0">
  <x:tableColumns count="4">
    <x:tableColumn id="1" name="ID and benefit"/>
    <x:tableColumn id="2" name="2027 benefit"/>
    <x:tableColumn id="3" name="2028 benefit"/>
    <x:tableColumn id="4" name="Exit annual benefit"/>
  </x:tableColumns>
  <x:tableStyleInfo name="TableStyleMedium2" showFirstColumn="0" showLastColumn="0" showRowStripes="1" showColumnStripes="0"/>
</x:table>
</file>

<file path=xl/tables/table10.xml><?xml version="1.0" encoding="utf-8"?>
<x:table xmlns:x="http://schemas.openxmlformats.org/spreadsheetml/2006/main" id="10" name="plan_Quarterlycash" displayName="plan_Quarterlycash" ref="A6:F15" headerRowCount="1" totalsRowCount="0" totalsRowShown="0">
  <x:tableColumns count="6">
    <x:tableColumn id="1" name="Period"/>
    <x:tableColumn id="2" name="Gross benefit"/>
    <x:tableColumn id="3" name="Recurring cost"/>
    <x:tableColumn id="4" name="Investment cash"/>
    <x:tableColumn id="5" name="WC release"/>
    <x:tableColumn id="6" name="Net cash with WC"/>
  </x:tableColumns>
  <x:tableStyleInfo name="TableStyleMedium2" showFirstColumn="0" showLastColumn="0" showRowStripes="1" showColumnStripes="0"/>
</x:table>
</file>

<file path=xl/tables/table11.xml><?xml version="1.0" encoding="utf-8"?>
<x:table xmlns:x="http://schemas.openxmlformats.org/spreadsheetml/2006/main" id="11" name="plan_Investment" displayName="plan_Investment" ref="A6:D14" headerRowCount="1" totalsRowCount="0" totalsRowShown="0">
  <x:tableColumns count="4">
    <x:tableColumn id="1" name="Use of funds"/>
    <x:tableColumn id="2" name="Total"/>
    <x:tableColumn id="3" name="Expense"/>
    <x:tableColumn id="4" name="Capital"/>
  </x:tableColumns>
  <x:tableStyleInfo name="TableStyleMedium2" showFirstColumn="0" showLastColumn="0" showRowStripes="1" showColumnStripes="0"/>
</x:table>
</file>

<file path=xl/tables/table12.xml><?xml version="1.0" encoding="utf-8"?>
<x:table xmlns:x="http://schemas.openxmlformats.org/spreadsheetml/2006/main" id="12" name="plan_Assumptions" displayName="plan_Assumptions" ref="A6:C20" headerRowCount="1" totalsRowCount="0" totalsRowShown="0">
  <x:tableColumns count="3">
    <x:tableColumn id="1" name="ID"/>
    <x:tableColumn id="2" name="Assumption or gap"/>
    <x:tableColumn id="3" name="Consequence and validation owner"/>
  </x:tableColumns>
  <x:tableStyleInfo name="TableStyleMedium2" showFirstColumn="0" showLastColumn="0" showRowStripes="1" showColumnStripes="0"/>
</x:table>
</file>

<file path=xl/tables/table13.xml><?xml version="1.0" encoding="utf-8"?>
<x:table xmlns:x="http://schemas.openxmlformats.org/spreadsheetml/2006/main" id="13" name="plan_Decisions" displayName="plan_Decisions" ref="A6:C10" headerRowCount="1" totalsRowCount="0" totalsRowShown="0">
  <x:tableColumns count="3">
    <x:tableColumn id="1" name="ID and decision"/>
    <x:tableColumn id="2" name="Authority and due date"/>
    <x:tableColumn id="3" name="Status and required evidence"/>
  </x:tableColumns>
  <x:tableStyleInfo name="TableStyleMedium2" showFirstColumn="0" showLastColumn="0" showRowStripes="1" showColumnStripes="0"/>
</x:table>
</file>

<file path=xl/tables/table14.xml><?xml version="1.0" encoding="utf-8"?>
<x:table xmlns:x="http://schemas.openxmlformats.org/spreadsheetml/2006/main" id="14" name="plan_Benefitprofiles" displayName="plan_Benefitprofiles" ref="A6:F14" headerRowCount="1" totalsRowCount="0" totalsRowShown="0">
  <x:tableColumns count="6">
    <x:tableColumn id="1" name="Benefit"/>
    <x:tableColumn id="2" name="Accountable owner"/>
    <x:tableColumn id="3" name="Principal initiative"/>
    <x:tableColumn id="4" name="Full annual calculation (AED m)"/>
    <x:tableColumn id="5" name="Overlap boundary"/>
    <x:tableColumn id="6" name="Validation stat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1d5d874909104827" /></Relationships>
</file>

<file path=xl/worksheets/_rels/sheet3.xml.rels>&#65279;<?xml version="1.0" encoding="utf-8"?><Relationships xmlns="http://schemas.openxmlformats.org/package/2006/relationships"><Relationship Type="http://schemas.openxmlformats.org/officeDocument/2006/relationships/table" Target="/xl/tables/table2.xml" Id="R8d97408cac744a44" /></Relationships>
</file>

<file path=xl/worksheets/_rels/sheet4.xml.rels>&#65279;<?xml version="1.0" encoding="utf-8"?><Relationships xmlns="http://schemas.openxmlformats.org/package/2006/relationships"><Relationship Type="http://schemas.openxmlformats.org/officeDocument/2006/relationships/table" Target="/xl/tables/table3.xml" Id="R16cbd917f23a4af4" /></Relationships>
</file>

<file path=xl/worksheets/_rels/sheet5.xml.rels>&#65279;<?xml version="1.0" encoding="utf-8"?><Relationships xmlns="http://schemas.openxmlformats.org/package/2006/relationships"><Relationship Type="http://schemas.openxmlformats.org/officeDocument/2006/relationships/table" Target="/xl/tables/table4.xml" Id="R0c28a189d5e5491f" /></Relationships>
</file>

<file path=xl/worksheets/_rels/sheet6.xml.rels>&#65279;<?xml version="1.0" encoding="utf-8"?><Relationships xmlns="http://schemas.openxmlformats.org/package/2006/relationships"><Relationship Type="http://schemas.openxmlformats.org/officeDocument/2006/relationships/table" Target="/xl/tables/table5.xml" Id="Rf41cbeb1e0384247" /></Relationships>
</file>

<file path=xl/worksheets/_rels/sheet7.xml.rels>&#65279;<?xml version="1.0" encoding="utf-8"?><Relationships xmlns="http://schemas.openxmlformats.org/package/2006/relationships"><Relationship Type="http://schemas.openxmlformats.org/officeDocument/2006/relationships/table" Target="/xl/tables/table6.xml" Id="Rd00393aa5a304e05" /></Relationships>
</file>

<file path=xl/worksheets/_rels/sheet8.xml.rels>&#65279;<?xml version="1.0" encoding="utf-8"?><Relationships xmlns="http://schemas.openxmlformats.org/package/2006/relationships"><Relationship Type="http://schemas.openxmlformats.org/officeDocument/2006/relationships/table" Target="/xl/tables/table7.xml" Id="Rc3a1d756d27f4daf" /></Relationships>
</file>

<file path=xl/worksheets/_rels/sheet9.xml.rels>&#65279;<?xml version="1.0" encoding="utf-8"?><Relationships xmlns="http://schemas.openxmlformats.org/package/2006/relationships"><Relationship Type="http://schemas.openxmlformats.org/officeDocument/2006/relationships/table" Target="/xl/tables/table8.xml" Id="R405491c966ef4cc9" /></Relationships>
</file>

<file path=xl/worksheets/_rels/sheet10.xml.rels>&#65279;<?xml version="1.0" encoding="utf-8"?><Relationships xmlns="http://schemas.openxmlformats.org/package/2006/relationships"><Relationship Type="http://schemas.openxmlformats.org/officeDocument/2006/relationships/table" Target="/xl/tables/table9.xml" Id="R5911503d1e394b7d" /></Relationships>
</file>

<file path=xl/worksheets/_rels/sheet11.xml.rels>&#65279;<?xml version="1.0" encoding="utf-8"?><Relationships xmlns="http://schemas.openxmlformats.org/package/2006/relationships"><Relationship Type="http://schemas.openxmlformats.org/officeDocument/2006/relationships/table" Target="/xl/tables/table10.xml" Id="R4e9d8c66411c4673" /></Relationships>
</file>

<file path=xl/worksheets/_rels/sheet12.xml.rels>&#65279;<?xml version="1.0" encoding="utf-8"?><Relationships xmlns="http://schemas.openxmlformats.org/package/2006/relationships"><Relationship Type="http://schemas.openxmlformats.org/officeDocument/2006/relationships/table" Target="/xl/tables/table11.xml" Id="Re8e0045c185f40ad" /></Relationships>
</file>

<file path=xl/worksheets/_rels/sheet13.xml.rels>&#65279;<?xml version="1.0" encoding="utf-8"?><Relationships xmlns="http://schemas.openxmlformats.org/package/2006/relationships"><Relationship Type="http://schemas.openxmlformats.org/officeDocument/2006/relationships/table" Target="/xl/tables/table12.xml" Id="R7cfd9708388f403e" /></Relationships>
</file>

<file path=xl/worksheets/_rels/sheet14.xml.rels>&#65279;<?xml version="1.0" encoding="utf-8"?><Relationships xmlns="http://schemas.openxmlformats.org/package/2006/relationships"><Relationship Type="http://schemas.openxmlformats.org/officeDocument/2006/relationships/table" Target="/xl/tables/table13.xml" Id="R3a24a9cc86734547" /></Relationships>
</file>

<file path=xl/worksheets/_rels/sheet15.xml.rels>&#65279;<?xml version="1.0" encoding="utf-8"?><Relationships xmlns="http://schemas.openxmlformats.org/package/2006/relationships"><Relationship Type="http://schemas.openxmlformats.org/officeDocument/2006/relationships/table" Target="/xl/tables/table14.xml" Id="R357073eea6a7425b" /></Relationships>
</file>

<file path=xl/worksheets/sheet1.xml><?xml version="1.0" encoding="utf-8"?>
<x:worksheet xmlns:x="http://schemas.openxmlformats.org/spreadsheetml/2006/main">
  <x:sheetViews>
    <x:sheetView showGridLines="0" workbookViewId="0"/>
  </x:sheetViews>
  <x:sheetFormatPr defaultRowHeight="15"/>
  <x:cols>
    <x:col min="1" max="1" width="52" hidden="0" customWidth="1"/>
    <x:col min="2" max="2" width="20" hidden="0" customWidth="1"/>
  </x:cols>
  <x:sheetData>
    <x:row r="1">
      <x:c r="A1" s="25"/>
      <x:c r="B1" s="25"/>
      <x:c r="C1" s="25"/>
      <x:c r="D1" s="25"/>
      <x:c r="E1" s="25"/>
      <x:c r="F1" s="25"/>
    </x:row>
    <x:row r="2">
      <x:c r="A2" s="26" t="str">
        <x:v>90-Day Transformation Plan</x:v>
      </x:c>
      <x:c r="B2" s="25"/>
      <x:c r="C2" s="25"/>
      <x:c r="D2" s="25"/>
      <x:c r="E2" s="25"/>
      <x:c r="F2" s="25"/>
    </x:row>
    <x:row r="3">
      <x:c r="A3" s="25" t="str">
        <x:v>Fictional demonstration / ACME-BASE-20261215 / proposed</x:v>
      </x:c>
      <x:c r="B3" s="25"/>
      <x:c r="C3" s="25"/>
      <x:c r="D3" s="25"/>
      <x:c r="E3" s="25"/>
      <x:c r="F3" s="25"/>
    </x:row>
    <x:row r="4">
      <x:c r="A4" s="25"/>
      <x:c r="B4" s="25"/>
      <x:c r="C4" s="25"/>
      <x:c r="D4" s="25"/>
      <x:c r="E4" s="25"/>
      <x:c r="F4" s="25"/>
    </x:row>
    <x:row r="5" ht="28" customHeight="1">
      <x:c r="A5" s="28" t="str">
        <x:v>AED million</x:v>
      </x:c>
      <x:c r="B5" s="28" t="str">
        <x:v>Value</x:v>
      </x:c>
      <x:c r="C5" s="25"/>
      <x:c r="D5" s="25"/>
      <x:c r="E5" s="25"/>
      <x:c r="F5" s="25"/>
    </x:row>
    <x:row r="6" ht="28" customHeight="1">
      <x:c r="A6" s="25" t="str">
        <x:v>FY2026 forecast underlying EBITDA</x:v>
      </x:c>
      <x:c r="B6" s="29" t="n">
        <x:v>10</x:v>
      </x:c>
      <x:c r="C6" s="25"/>
      <x:c r="D6" s="25"/>
      <x:c r="E6" s="25"/>
      <x:c r="F6" s="25"/>
    </x:row>
    <x:row r="7" ht="28" customHeight="1">
      <x:c r="A7" s="25" t="str">
        <x:v>Gross annual exit benefit</x:v>
      </x:c>
      <x:c r="B7" s="29" t="n">
        <x:f>'Benefits'!D15</x:f>
        <x:v>29</x:v>
      </x:c>
      <x:c r="C7" s="25"/>
      <x:c r="D7" s="25"/>
      <x:c r="E7" s="25"/>
      <x:c r="F7" s="25"/>
    </x:row>
    <x:row r="8" ht="28" customHeight="1">
      <x:c r="A8" s="25" t="str">
        <x:v>Annual recurring enablement cost</x:v>
      </x:c>
      <x:c r="B8" s="29" t="n">
        <x:f>-'Benefits'!D16</x:f>
        <x:v>3</x:v>
      </x:c>
      <x:c r="C8" s="25"/>
      <x:c r="D8" s="25"/>
      <x:c r="E8" s="25"/>
      <x:c r="F8" s="25"/>
    </x:row>
    <x:row r="9" ht="28" customHeight="1">
      <x:c r="A9" s="25" t="str">
        <x:v>Annual exit EBITDA</x:v>
      </x:c>
      <x:c r="B9" s="29" t="n">
        <x:f>B6+B7-B8</x:f>
        <x:v>36</x:v>
      </x:c>
      <x:c r="C9" s="25"/>
      <x:c r="D9" s="25"/>
      <x:c r="E9" s="25"/>
      <x:c r="F9" s="25"/>
    </x:row>
    <x:row r="10" ht="28" customHeight="1">
      <x:c r="A10" s="25" t="str">
        <x:v>Total investment envelope</x:v>
      </x:c>
      <x:c r="B10" s="29" t="n">
        <x:f>'Investment'!B14</x:f>
        <x:v>18</x:v>
      </x:c>
      <x:c r="C10" s="25"/>
      <x:c r="D10" s="25"/>
      <x:c r="E10" s="25"/>
      <x:c r="F10" s="25"/>
    </x:row>
    <x:row r="11" ht="28" customHeight="1">
      <x:c r="A11" s="25" t="str">
        <x:v>Two-year cash before working capital</x:v>
      </x:c>
      <x:c r="B11" s="29" t="n">
        <x:f>'Quarterly cash'!G15</x:f>
        <x:v>13.500000000000002</x:v>
      </x:c>
      <x:c r="C11" s="25"/>
      <x:c r="D11" s="25"/>
      <x:c r="E11" s="25"/>
      <x:c r="F11" s="25"/>
    </x:row>
    <x:row r="12" ht="28" customHeight="1">
      <x:c r="A12" s="25" t="str">
        <x:v>One-time working-capital release</x:v>
      </x:c>
      <x:c r="B12" s="29" t="n">
        <x:f>'Quarterly cash'!E15</x:f>
        <x:v>12</x:v>
      </x:c>
      <x:c r="C12" s="25"/>
      <x:c r="D12" s="25"/>
      <x:c r="E12" s="25"/>
      <x:c r="F12" s="25"/>
    </x:row>
    <x:row r="13" ht="28" customHeight="1">
      <x:c r="A13" s="25" t="str">
        <x:v>Two-year cash after working capital</x:v>
      </x:c>
      <x:c r="B13" s="29" t="n">
        <x:f>'Quarterly cash'!F15</x:f>
        <x:v>25.5</x:v>
      </x:c>
      <x:c r="C13" s="25"/>
      <x:c r="D13" s="25"/>
      <x:c r="E13" s="25"/>
      <x:c r="F13" s="25"/>
    </x:row>
    <x:row r="14">
      <x:c r="A14" s="25"/>
      <x:c r="B14" s="25"/>
      <x:c r="C14" s="25"/>
      <x:c r="D14" s="25"/>
      <x:c r="E14" s="25"/>
      <x:c r="F14" s="25"/>
    </x:row>
    <x:row r="15">
      <x:c r="A15" s="25"/>
      <x:c r="B15" s="25"/>
      <x:c r="C15" s="25"/>
      <x:c r="D15" s="25"/>
      <x:c r="E15" s="25"/>
      <x:c r="F15" s="25"/>
    </x:row>
    <x:row r="16">
      <x:c r="A16" s="30" t="str">
        <x:v>FY2028 underlying EBITDA 31.00 and reported EBITDA 28.00 differ from the annual exit run rate.</x:v>
      </x:c>
      <x:c r="B16" s="25"/>
      <x:c r="C16" s="25"/>
      <x:c r="D16" s="25"/>
      <x:c r="E16" s="25"/>
      <x:c r="F16" s="25"/>
    </x:row>
    <x:row r="17">
      <x:c r="A17" s="30" t="str">
        <x:v>Full company liquidity is not modelled. All approvals and targets remain proposed.</x:v>
      </x:c>
      <x:c r="B17" s="25"/>
      <x:c r="C17" s="25"/>
      <x:c r="D17" s="25"/>
      <x:c r="E17" s="25"/>
      <x:c r="F17" s="25"/>
    </x:row>
    <x:row r="18">
      <x:c r="A18" s="30" t="str">
        <x:v>Edit blue numeric inputs and working records. Formula totals recalculate; reports and slides remain this baseline snapshot.</x:v>
      </x:c>
      <x:c r="B18" s="25"/>
      <x:c r="C18" s="25"/>
      <x:c r="D18" s="25"/>
      <x:c r="E18" s="25"/>
      <x:c r="F18" s="25"/>
    </x:row>
    <x:row r="19">
      <x:c r="A19" s="30" t="str">
        <x:v>Source: Acme Master Case, SRC01 section 4; SRC05 section 8; SRC06 section 9.</x:v>
      </x:c>
      <x:c r="B19" s="25"/>
      <x:c r="C19" s="25"/>
      <x:c r="D19" s="25"/>
      <x:c r="E19" s="25"/>
      <x:c r="F19" s="25"/>
    </x:row>
    <x:row r="20">
      <x:c r="A20" s="25"/>
      <x:c r="B20" s="25"/>
      <x:c r="C20" s="25"/>
      <x:c r="D20" s="25"/>
      <x:c r="E20" s="25"/>
      <x:c r="F20" s="25"/>
    </x:row>
    <x:row r="21">
      <x:c r="A21" s="25"/>
      <x:c r="B21" s="25"/>
      <x:c r="C21" s="25"/>
      <x:c r="D21" s="25"/>
      <x:c r="E21" s="25"/>
      <x:c r="F21" s="25"/>
    </x:row>
    <x:row r="22">
      <x:c r="A22" s="25"/>
      <x:c r="B22" s="25"/>
      <x:c r="C22" s="25"/>
      <x:c r="D22" s="25"/>
      <x:c r="E22" s="25"/>
      <x:c r="F22" s="25"/>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 min="5" max="5" width="45" hidden="0" customWidth="1"/>
  </x:cols>
  <x:sheetData>
    <x:row r="1">
      <x:c r="A1" s="1"/>
      <x:c r="B1" s="1"/>
      <x:c r="C1" s="1"/>
      <x:c r="D1" s="1"/>
      <x:c r="E1" s="1"/>
    </x:row>
    <x:row r="2">
      <x:c r="A2" s="2" t="str">
        <x:v>Actions</x:v>
      </x:c>
      <x:c r="B2" s="1"/>
      <x:c r="C2" s="1"/>
      <x:c r="D2" s="1"/>
      <x:c r="E2" s="1"/>
    </x:row>
    <x:row r="3">
      <x:c r="A3" s="10" t="str">
        <x:v>Fictional demonstration / proposed baseline / 15 Dec 2026</x:v>
      </x:c>
      <x:c r="B3" s="1"/>
      <x:c r="C3" s="1"/>
      <x:c r="D3" s="1"/>
      <x:c r="E3" s="1"/>
    </x:row>
    <x:row r="4">
      <x:c r="A4" s="10" t="str">
        <x:v>Source: Acme Master Case / SRC09 sections 12-13; SRC13 section 17; section 20 ACT01. Other action IDs and day-to-date mapping are proposed.</x:v>
      </x:c>
      <x:c r="B4" s="1"/>
      <x:c r="C4" s="1"/>
      <x:c r="D4" s="1"/>
      <x:c r="E4" s="1"/>
    </x:row>
    <x:row r="5">
      <x:c r="A5" s="1"/>
      <x:c r="B5" s="1"/>
      <x:c r="C5" s="1"/>
      <x:c r="D5" s="1"/>
      <x:c r="E5" s="1"/>
    </x:row>
    <x:row r="6" ht="32" customHeight="1">
      <x:c r="A6" s="6" t="str">
        <x:v>ID and action</x:v>
      </x:c>
      <x:c r="B6" s="6" t="str">
        <x:v>Accountable / responsible</x:v>
      </x:c>
      <x:c r="C6" s="6" t="str">
        <x:v>Due</x:v>
      </x:c>
      <x:c r="D6" s="6" t="str">
        <x:v>Acceptance evidence</x:v>
      </x:c>
      <x:c r="E6" s="6" t="str">
        <x:v>Status</x:v>
      </x:c>
    </x:row>
    <x:row r="7" ht="38" customHeight="1">
      <x:c r="A7" s="8" t="str">
        <x:v>ACT01 Reconcile opening receivables</x:v>
      </x:c>
      <x:c r="B7" s="8" t="str">
        <x:v>CFO / Financial Controller</x:v>
      </x:c>
      <x:c r="C7" s="9" t="n">
        <x:v>46417</x:v>
      </x:c>
      <x:c r="D7" s="8" t="str">
        <x:v>60.50 opening ledger reconciled; disputed and unbilled items separate</x:v>
      </x:c>
      <x:c r="E7" s="8" t="str">
        <x:v>Not started</x:v>
      </x:c>
    </x:row>
    <x:row r="8" ht="38" customHeight="1">
      <x:c r="A8" s="4" t="str">
        <x:v>ACT02 Release office and line capacity</x:v>
      </x:c>
      <x:c r="B8" s="4" t="str">
        <x:v>CEO / Transformation Director</x:v>
      </x:c>
      <x:c r="C8" s="7" t="n">
        <x:v>46402</x:v>
      </x:c>
      <x:c r="D8" s="4" t="str">
        <x:v>32 internal FTE released; two external office roles identified</x:v>
      </x:c>
      <x:c r="E8" s="4" t="str">
        <x:v>Proposed</x:v>
      </x:c>
    </x:row>
    <x:row r="9" ht="38" customHeight="1">
      <x:c r="A9" s="8" t="str">
        <x:v>ACT03 Resolve utilisation definition</x:v>
      </x:c>
      <x:c r="B9" s="8" t="str">
        <x:v>COO / Operations Performance Lead</x:v>
      </x:c>
      <x:c r="C9" s="9" t="n">
        <x:v>46402</x:v>
      </x:c>
      <x:c r="D9" s="8" t="str">
        <x:v>62% definition accepted; local 69% difference recorded</x:v>
      </x:c>
      <x:c r="E9" s="8" t="str">
        <x:v>Not started</x:v>
      </x:c>
    </x:row>
    <x:row r="10" ht="38" customHeight="1">
      <x:c r="A10" s="4" t="str">
        <x:v>ACT04 Establish metric dictionary</x:v>
      </x:c>
      <x:c r="B10" s="4" t="str">
        <x:v>CIO / Data and Reporting Analyst</x:v>
      </x:c>
      <x:c r="C10" s="7" t="n">
        <x:v>46417</x:v>
      </x:c>
      <x:c r="D10" s="4" t="str">
        <x:v>Common codes, denominators and at least 98% pilot mapping</x:v>
      </x:c>
      <x:c r="E10" s="4" t="str">
        <x:v>Not started</x:v>
      </x:c>
    </x:row>
    <x:row r="11" ht="38" customHeight="1">
      <x:c r="A11" s="8" t="str">
        <x:v>ACT05 Approve two-hub pilot design</x:v>
      </x:c>
      <x:c r="B11" s="8" t="str">
        <x:v>COO / Service Improvement Manager</x:v>
      </x:c>
      <x:c r="C11" s="9" t="n">
        <x:v>46417</x:v>
      </x:c>
      <x:c r="D11" s="8" t="str">
        <x:v>Process, safeguards, service baseline and rollback plan</x:v>
      </x:c>
      <x:c r="E11" s="8" t="str">
        <x:v>Proposed</x:v>
      </x:c>
    </x:row>
    <x:row r="12" ht="38" customHeight="1">
      <x:c r="A12" s="4" t="str">
        <x:v>ACT06 Validate contract cost allocation</x:v>
      </x:c>
      <x:c r="B12" s="4" t="str">
        <x:v>CFO / Finance controllers</x:v>
      </x:c>
      <x:c r="C12" s="7" t="n">
        <x:v>46432</x:v>
      </x:c>
      <x:c r="D12" s="4" t="str">
        <x:v>Contract economics reconciled; stranded costs explicit</x:v>
      </x:c>
      <x:c r="E12" s="4" t="str">
        <x:v>Not started</x:v>
      </x:c>
    </x:row>
    <x:row r="13" ht="38" customHeight="1">
      <x:c r="A13" s="8" t="str">
        <x:v>ACT07 Complete repricing register</x:v>
      </x:c>
      <x:c r="B13" s="8" t="str">
        <x:v>CCO / Account directors</x:v>
      </x:c>
      <x:c r="C13" s="9" t="n">
        <x:v>46447</x:v>
      </x:c>
      <x:c r="D13" s="8" t="str">
        <x:v>60.00 eligible revenue pool validated with Finance</x:v>
      </x:c>
      <x:c r="E13" s="8" t="str">
        <x:v>Proposed</x:v>
      </x:c>
    </x:row>
    <x:row r="14" ht="38" customHeight="1">
      <x:c r="A14" s="4" t="str">
        <x:v>ACT08 Launch pilots and verify skills</x:v>
      </x:c>
      <x:c r="B14" s="4" t="str">
        <x:v>COO and CHRO / Pilot hub managers</x:v>
      </x:c>
      <x:c r="C14" s="7" t="n">
        <x:v>46447</x:v>
      </x:c>
      <x:c r="D14" s="4" t="str">
        <x:v>Trained users, control readiness and approved workflow</x:v>
      </x:c>
      <x:c r="E14" s="4" t="str">
        <x:v>Proposed</x:v>
      </x:c>
    </x:row>
    <x:row r="15" ht="38" customHeight="1">
      <x:c r="A15" s="8" t="str">
        <x:v>ACT09 Assess service and funding gate</x:v>
      </x:c>
      <x:c r="B15" s="8" t="str">
        <x:v>Transformation Director and CFO</x:v>
      </x:c>
      <x:c r="C15" s="9" t="n">
        <x:v>46477</x:v>
      </x:c>
      <x:c r="D15" s="8" t="str">
        <x:v>Separate hub evidence, benefit profiles, capacity and cash forecast</x:v>
      </x:c>
      <x:c r="E15" s="8" t="str">
        <x:v>Proposed</x:v>
      </x:c>
    </x:row>
    <x:row r="16">
      <x:c r="A16" s="1"/>
      <x:c r="B16" s="1"/>
      <x:c r="C16" s="1"/>
      <x:c r="D16" s="1"/>
      <x:c r="E16" s="1"/>
    </x:row>
    <x:row r="17">
      <x:c r="A17" s="1"/>
      <x:c r="B17" s="1"/>
      <x:c r="C17" s="1"/>
      <x:c r="D17" s="1"/>
      <x:c r="E17" s="1"/>
    </x:row>
  </x:sheetData>
  <x:dataValidations count="1">
    <x:dataValidation type="list" sqref="E7:E15">
      <x:formula1>"Proposed,Not started,In progress,Blocked,Complete"</x:formula1>
    </x:dataValidation>
  </x:dataValidations>
  <x:pageMargins left="0.7" right="0.7" top="0.75" bottom="0.75" header="0.3" footer="0.3"/>
  <x:tableParts count="1">
    <x:tablePart xmlns:r="http://schemas.openxmlformats.org/officeDocument/2006/relationships" r:id="R1d5d874909104827"/>
  </x:tableParts>
</x:worksheet>
</file>

<file path=xl/worksheets/sheet3.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 min="5" max="5" width="18" hidden="0" customWidth="1"/>
    <x:col min="6" max="6" width="18" hidden="0" customWidth="1"/>
    <x:col min="7" max="7" width="45" hidden="0" customWidth="1"/>
    <x:col min="8" max="8" width="45" hidden="0" customWidth="1"/>
  </x:cols>
  <x:sheetData>
    <x:row r="1">
      <x:c r="A1" s="1"/>
      <x:c r="B1" s="1"/>
      <x:c r="C1" s="1"/>
      <x:c r="D1" s="1"/>
      <x:c r="E1" s="1"/>
      <x:c r="F1" s="1"/>
      <x:c r="G1" s="1"/>
      <x:c r="H1" s="1"/>
    </x:row>
    <x:row r="2">
      <x:c r="A2" s="2" t="str">
        <x:v>Initiatives</x:v>
      </x:c>
      <x:c r="B2" s="1"/>
      <x:c r="C2" s="1"/>
      <x:c r="D2" s="1"/>
      <x:c r="E2" s="1"/>
      <x:c r="F2" s="1"/>
      <x:c r="G2" s="1"/>
      <x:c r="H2" s="1"/>
    </x:row>
    <x:row r="3">
      <x:c r="A3" s="10" t="str">
        <x:v>Fictional demonstration / proposed baseline / 15 Dec 2026</x:v>
      </x:c>
      <x:c r="B3" s="1"/>
      <x:c r="C3" s="1"/>
      <x:c r="D3" s="1"/>
      <x:c r="E3" s="1"/>
      <x:c r="F3" s="1"/>
      <x:c r="G3" s="1"/>
      <x:c r="H3" s="1"/>
    </x:row>
    <x:row r="4">
      <x:c r="A4" s="10" t="str">
        <x:v>Source: Acme Master Case / SRC08 section 11. Full 24-month horizon, not first-quarter completion.</x:v>
      </x:c>
      <x:c r="B4" s="1"/>
      <x:c r="C4" s="1"/>
      <x:c r="D4" s="1"/>
      <x:c r="E4" s="1"/>
      <x:c r="F4" s="1"/>
      <x:c r="G4" s="1"/>
      <x:c r="H4" s="1"/>
    </x:row>
    <x:row r="5">
      <x:c r="A5" s="1"/>
      <x:c r="B5" s="1"/>
      <x:c r="C5" s="1"/>
      <x:c r="D5" s="1"/>
      <x:c r="E5" s="1"/>
      <x:c r="F5" s="1"/>
      <x:c r="G5" s="1"/>
      <x:c r="H5" s="1"/>
    </x:row>
    <x:row r="6" ht="32" customHeight="1">
      <x:c r="A6" s="6" t="str">
        <x:v>ID</x:v>
      </x:c>
      <x:c r="B6" s="6" t="str">
        <x:v>Initiative</x:v>
      </x:c>
      <x:c r="C6" s="6" t="str">
        <x:v>Workstream</x:v>
      </x:c>
      <x:c r="D6" s="6" t="str">
        <x:v>Accountable executive</x:v>
      </x:c>
      <x:c r="E6" s="6" t="str">
        <x:v>Start month</x:v>
      </x:c>
      <x:c r="F6" s="6" t="str">
        <x:v>End month</x:v>
      </x:c>
      <x:c r="G6" s="6" t="str">
        <x:v>Scope and acceptance</x:v>
      </x:c>
      <x:c r="H6" s="6" t="str">
        <x:v>Status</x:v>
      </x:c>
    </x:row>
    <x:row r="7" ht="194" customHeight="1">
      <x:c r="A7" s="8" t="str">
        <x:v>I01</x:v>
      </x:c>
      <x:c r="B7" s="8" t="str">
        <x:v>Contract economics and repricing</x:v>
      </x:c>
      <x:c r="C7" s="8" t="str">
        <x:v>Workstream 1 Commercial and portfolio management</x:v>
      </x:c>
      <x:c r="D7" s="8" t="str">
        <x:v>Accountable executive: Chief Commercial Officer</x:v>
      </x:c>
      <x:c r="E7" s="13" t="n">
        <x:v>1</x:v>
      </x:c>
      <x:c r="F7" s="13" t="n">
        <x:v>18</x:v>
      </x:c>
      <x:c r="G7" s="8" t="str">
        <x:v>I01 Contract economics and repricing runs in months 1 to 18 and owns B01. The team builds a contract-level margin view, identifies approved price mechanisms and negotiates renewals. Its first deliverable is a validated register covering the 60.00 eligible revenue pool by day 60. It depends on I09 billing reconciliation and I11 reference data. Commercial and Finance jointly approve each revised contribution case; customers must accept contractual changes before implementation. Success is realised price contribution against the B01 schedule, with lost customers and concessions separately reported.</x:v>
      </x:c>
      <x:c r="H7" s="8" t="str">
        <x:v>Proposed</x:v>
      </x:c>
    </x:row>
    <x:row r="8" ht="181" customHeight="1">
      <x:c r="A8" s="4" t="str">
        <x:v>I02</x:v>
      </x:c>
      <x:c r="B8" s="4" t="str">
        <x:v>Portfolio repair and cross-sell</x:v>
      </x:c>
      <x:c r="C8" s="4" t="str">
        <x:v>Workstream 1 Commercial and portfolio management</x:v>
      </x:c>
      <x:c r="D8" s="4" t="str">
        <x:v>Accountable executive: Chief Commercial Officer</x:v>
      </x:c>
      <x:c r="E8" s="12" t="n">
        <x:v>2</x:v>
      </x:c>
      <x:c r="F8" s="12" t="n">
        <x:v>24</x:v>
      </x:c>
      <x:c r="G8" s="4" t="str">
        <x:v>I02 Portfolio repair and cross-sell runs in months 2 to 24 and owns B02 and B03. The team selects eight unrepairable contracts for orderly exit, with transition costs and stranded costs assessed, and develops 30 additional service wins. A first pipeline of 40 qualified opportunities is required by month 6; it is a pipeline target, not contracted revenue. Exit decisions depend on I01 margin analysis and Legal review. New sales depend on Operations confirming capacity and service capability. Revenue retention alone does not establish success.</x:v>
      </x:c>
      <x:c r="H8" s="4" t="str">
        <x:v>Proposed</x:v>
      </x:c>
    </x:row>
    <x:row r="9" ht="181" customHeight="1">
      <x:c r="A9" s="8" t="str">
        <x:v>I03</x:v>
      </x:c>
      <x:c r="B9" s="8" t="str">
        <x:v>Service standards and dispatch</x:v>
      </x:c>
      <x:c r="C9" s="8" t="str">
        <x:v>Workstream 2 Service operations and workforce productivity</x:v>
      </x:c>
      <x:c r="D9" s="8" t="str">
        <x:v>Accountable executive: Chief Operating Officer</x:v>
      </x:c>
      <x:c r="E9" s="13" t="n">
        <x:v>1</x:v>
      </x:c>
      <x:c r="F9" s="13" t="n">
        <x:v>15</x:v>
      </x:c>
      <x:c r="G9" s="8" t="str">
        <x:v>I03 Service standards and dispatch runs in months 1 to 15 and owns B06. Two hubs pilot a common triage process, skills-based scheduling and standard closure evidence. The pilot design is due on day 30, launch by day 60 and evaluation by day 90. I11 must provide common job definitions before comparison. The gate requires at least 90% SLA attainment and 78% first-time resolution in the pilot for four consecutive weeks, with no material deterioration in safety or complaints. These are pilot gates, distinct from company-wide day-90 targets.</x:v>
      </x:c>
      <x:c r="H9" s="8" t="str">
        <x:v>Proposed</x:v>
      </x:c>
    </x:row>
    <x:row r="10" ht="181" customHeight="1">
      <x:c r="A10" s="4" t="str">
        <x:v>I04</x:v>
      </x:c>
      <x:c r="B10" s="4" t="str">
        <x:v>Workforce and capacity redesign</x:v>
      </x:c>
      <x:c r="C10" s="4" t="str">
        <x:v>Workstream 2 Service operations and workforce productivity</x:v>
      </x:c>
      <x:c r="D10" s="4" t="str">
        <x:v>Accountable executive: Chief Operating Officer</x:v>
      </x:c>
      <x:c r="E10" s="12" t="n">
        <x:v>3</x:v>
      </x:c>
      <x:c r="F10" s="12" t="n">
        <x:v>24</x:v>
      </x:c>
      <x:c r="G10" s="4" t="str">
        <x:v>I04 Workforce and capacity redesign runs in months 3 to 24 and owns B04. It translates verified scheduling gains into rosters, role design and a funded-position plan. It depends on I03 pilot evidence, I13 skills mapping and HR review. Fifty positions are removed gradually through agreed mechanisms; twenty further roles are redeployed. Each release needs evidence that contractual coverage remains adequate. Finance recognises benefits only after the underlying funded cost is removed, not when a productivity percentage improves.</x:v>
      </x:c>
      <x:c r="H10" s="4" t="str">
        <x:v>Proposed</x:v>
      </x:c>
    </x:row>
    <x:row r="11" ht="168" customHeight="1">
      <x:c r="A11" s="8" t="str">
        <x:v>I05</x:v>
      </x:c>
      <x:c r="B11" s="8" t="str">
        <x:v>Category sourcing</x:v>
      </x:c>
      <x:c r="C11" s="8" t="str">
        <x:v>Workstream 3 Procurement and supplier performance</x:v>
      </x:c>
      <x:c r="D11" s="8" t="str">
        <x:v>Accountable executive: Procurement Director, sponsored by the CFO.</x:v>
      </x:c>
      <x:c r="E11" s="13" t="n">
        <x:v>2</x:v>
      </x:c>
      <x:c r="F11" s="13" t="n">
        <x:v>18</x:v>
      </x:c>
      <x:c r="G11" s="8" t="str">
        <x:v>I05 Category sourcing runs in months 2 to 18 and owns B05. The team validates the 45.00 addressable spend pool, consolidates specifications and renegotiates categories in waves. A first sourcing wave covers 15.00 of annual spend by month 6. It depends on I11 vendor coding and Operations' specification approval. Signed prices are reconciled to received quantities, rebates and actual invoice costs. Savings that arise solely because work was cancelled belong to the associated operating initiative, not procurement.</x:v>
      </x:c>
      <x:c r="H11" s="8" t="str">
        <x:v>Proposed</x:v>
      </x:c>
    </x:row>
    <x:row r="12" ht="155" customHeight="1">
      <x:c r="A12" s="4" t="str">
        <x:v>I06</x:v>
      </x:c>
      <x:c r="B12" s="4" t="str">
        <x:v>Supplier service assurance</x:v>
      </x:c>
      <x:c r="C12" s="4" t="str">
        <x:v>Workstream 3 Procurement and supplier performance</x:v>
      </x:c>
      <x:c r="D12" s="4" t="str">
        <x:v>Accountable executive: Procurement Director, sponsored by the CFO.</x:v>
      </x:c>
      <x:c r="E12" s="12" t="n">
        <x:v>3</x:v>
      </x:c>
      <x:c r="F12" s="12" t="n">
        <x:v>18</x:v>
      </x:c>
      <x:c r="G12" s="4" t="str">
        <x:v>I06 Supplier service assurance runs in months 3 to 18 and enables B05 without a second benefit claim. Critical suppliers receive performance scorecards, escalation contacts, continuity arrangements and substitution rules. No critical category may move to a sole supplier before a resilience assessment. Success is at least 95% on-time supply for pilot categories and no stock-out-related deterioration in service. The risk is replacing fragmented buying with excessive concentration.</x:v>
      </x:c>
      <x:c r="H12" s="4" t="str">
        <x:v>Proposed</x:v>
      </x:c>
    </x:row>
    <x:row r="13" ht="181" customHeight="1">
      <x:c r="A13" s="8" t="str">
        <x:v>I07</x:v>
      </x:c>
      <x:c r="B13" s="8" t="str">
        <x:v>Property and licence rationalisation</x:v>
      </x:c>
      <x:c r="C13" s="8" t="str">
        <x:v>Workstream 4 Property technology costs and shared services</x:v>
      </x:c>
      <x:c r="D13" s="8" t="str">
        <x:v>Accountable executives: CIO for I07 and CFO for I08.</x:v>
      </x:c>
      <x:c r="E13" s="13" t="n">
        <x:v>2</x:v>
      </x:c>
      <x:c r="F13" s="13" t="n">
        <x:v>20</x:v>
      </x:c>
      <x:c r="G13" s="8" t="str">
        <x:v>I07 Property and licence rationalisation runs in months 2 to 20 and owns B07. The team reviews corporate leases, support locations, duplicate software and unused licences. It depends on the I12 migration plan before shutting down any operational application. Each saving requires a cancellation, reduced invoice or a legally effective property arrangement. The 16.00 addressable pool excludes operational fleet and frontline hub assumptions. Contract notice periods may defer the benefit even after a technical migration is complete.</x:v>
      </x:c>
      <x:c r="H13" s="8" t="str">
        <x:v>Proposed</x:v>
      </x:c>
    </x:row>
    <x:row r="14" ht="155" customHeight="1">
      <x:c r="A14" s="4" t="str">
        <x:v>I08</x:v>
      </x:c>
      <x:c r="B14" s="4" t="str">
        <x:v>Shared-service and overhead controls</x:v>
      </x:c>
      <x:c r="C14" s="4" t="str">
        <x:v>Workstream 4 Property technology costs and shared services</x:v>
      </x:c>
      <x:c r="D14" s="4" t="str">
        <x:v>Accountable executives: CIO for I07 and CFO for I08.</x:v>
      </x:c>
      <x:c r="E14" s="12" t="n">
        <x:v>1</x:v>
      </x:c>
      <x:c r="F14" s="12" t="n">
        <x:v>15</x:v>
      </x:c>
      <x:c r="G14" s="4" t="str">
        <x:v>I08 Shared-service and overhead controls runs in months 1 to 15 and owns B08. It establishes demand approval, preferred professional-service suppliers, marketing-spend gates and shared administrative workflows. It depends on I16 delegated authority and Finance category coding. The outcome is a reduction in the 11.50 addressable non-payroll overhead pool. It must preserve sales capacity and control quality; lower expense caused by overdue supplier payments is not a saving.</x:v>
      </x:c>
      <x:c r="H14" s="4" t="str">
        <x:v>Proposed</x:v>
      </x:c>
    </x:row>
    <x:row r="15" ht="168" customHeight="1">
      <x:c r="A15" s="8" t="str">
        <x:v>I09</x:v>
      </x:c>
      <x:c r="B15" s="8" t="str">
        <x:v>Billing and collections</x:v>
      </x:c>
      <x:c r="C15" s="8" t="str">
        <x:v>Workstream 5 Finance billing and working capital</x:v>
      </x:c>
      <x:c r="D15" s="8" t="str">
        <x:v>Accountable executive: Chief Financial Officer.</x:v>
      </x:c>
      <x:c r="E15" s="13" t="n">
        <x:v>1</x:v>
      </x:c>
      <x:c r="F15" s="13" t="n">
        <x:v>18</x:v>
      </x:c>
      <x:c r="G15" s="8" t="str">
        <x:v>I09 Billing and collections runs in months 1 to 18 and owns the 9.60 receivables release. It reconciles contract terms, completed work, billing events and disputes; assigns account-level collection owners; and establishes a weekly aged-debt review. It depends on I11 customer IDs and Commercial support. The day-30 deliverable is a reconciled opening receivables ledger. The exit balance target is 50.90. No acceleration is assumed through unapproved customer terms, excessive discounting or misstatement of completed work.</x:v>
      </x:c>
      <x:c r="H15" s="8" t="str">
        <x:v>Proposed</x:v>
      </x:c>
    </x:row>
    <x:row r="16" ht="155" customHeight="1">
      <x:c r="A16" s="4" t="str">
        <x:v>I10</x:v>
      </x:c>
      <x:c r="B16" s="4" t="str">
        <x:v>Inventory and cash discipline</x:v>
      </x:c>
      <x:c r="C16" s="4" t="str">
        <x:v>Workstream 5 Finance billing and working capital</x:v>
      </x:c>
      <x:c r="D16" s="4" t="str">
        <x:v>Accountable executive: Chief Financial Officer.</x:v>
      </x:c>
      <x:c r="E16" s="12" t="n">
        <x:v>2</x:v>
      </x:c>
      <x:c r="F16" s="12" t="n">
        <x:v>18</x:v>
      </x:c>
      <x:c r="G16" s="4" t="str">
        <x:v>I10 Inventory and cash discipline runs in months 2 to 18 and owns the 2.40 inventory release. It defines stocking policies, redeploys slow-moving usable stock and links reorder levels to service criticality. It depends on I06 supplier assurance and I11 materials coding. The exit inventory target is 7.60. Write-offs are separately recorded and do not count as cash release. A rolling 13-week liquidity forecast is a required control, not an additional quantified benefit.</x:v>
      </x:c>
      <x:c r="H16" s="4" t="str">
        <x:v>Proposed</x:v>
      </x:c>
    </x:row>
    <x:row r="17" ht="155" customHeight="1">
      <x:c r="A17" s="8" t="str">
        <x:v>I11</x:v>
      </x:c>
      <x:c r="B17" s="8" t="str">
        <x:v>Reference data and reporting</x:v>
      </x:c>
      <x:c r="C17" s="8" t="str">
        <x:v>Workstream 6 Data and technology enablement</x:v>
      </x:c>
      <x:c r="D17" s="8" t="str">
        <x:v>Accountable executive: Chief Information Officer.</x:v>
      </x:c>
      <x:c r="E17" s="13" t="n">
        <x:v>1</x:v>
      </x:c>
      <x:c r="F17" s="13" t="n">
        <x:v>12</x:v>
      </x:c>
      <x:c r="G17" s="8" t="str">
        <x:v>I11 Reference data and reporting runs in months 1 to 12. It establishes one customer, contract, job, supplier and service taxonomy, assigns data owners and reconciles KPI definitions. Its first controlled metric dictionary and source reconciliation are due by day 30. It enables all benefit initiatives and carries no separate savings entry. Quality gates require at least 98% mapping completeness for pilot records and zero unresolved critical data-control defects at launch.</x:v>
      </x:c>
      <x:c r="H17" s="8" t="str">
        <x:v>Proposed</x:v>
      </x:c>
    </x:row>
    <x:row r="18" ht="168" customHeight="1">
      <x:c r="A18" s="4" t="str">
        <x:v>I12</x:v>
      </x:c>
      <x:c r="B18" s="4" t="str">
        <x:v>Workflow and integration</x:v>
      </x:c>
      <x:c r="C18" s="4" t="str">
        <x:v>Workstream 6 Data and technology enablement</x:v>
      </x:c>
      <x:c r="D18" s="4" t="str">
        <x:v>Accountable executive: Chief Information Officer.</x:v>
      </x:c>
      <x:c r="E18" s="12" t="n">
        <x:v>2</x:v>
      </x:c>
      <x:c r="F18" s="12" t="n">
        <x:v>20</x:v>
      </x:c>
      <x:c r="G18" s="4" t="str">
        <x:v>I12 Workflow and integration runs in months 2 to 20. It connects the existing ERP, CRM and service platforms through controlled interfaces and introduces a common queue and dashboard. Acme retains its existing ERP. The first workflow pilot is due by day 60, subject to I11 and security review. AI-assisted routing is optional and may proceed only after validation and human override are available. New platform costs are in recurring enablement; a technology business case cannot count the operational benefits again.</x:v>
      </x:c>
      <x:c r="H18" s="4" t="str">
        <x:v>Proposed</x:v>
      </x:c>
    </x:row>
    <x:row r="19" ht="168" customHeight="1">
      <x:c r="A19" s="8" t="str">
        <x:v>I13</x:v>
      </x:c>
      <x:c r="B19" s="8" t="str">
        <x:v>Skills and workforce transition</x:v>
      </x:c>
      <x:c r="C19" s="8" t="str">
        <x:v>Workstream 7 People capability and adoption</x:v>
      </x:c>
      <x:c r="D19" s="8" t="str">
        <x:v>Accountable executive: Chief Human Resources Officer.</x:v>
      </x:c>
      <x:c r="E19" s="13" t="n">
        <x:v>1</x:v>
      </x:c>
      <x:c r="F19" s="13" t="n">
        <x:v>24</x:v>
      </x:c>
      <x:c r="G19" s="8" t="str">
        <x:v>I13 Skills and workforce transition runs in months 1 to 24. It maps specialist skills, prepares redeployment pathways and trains supervisors on the new operating standards. It provides the workforce prerequisites for I04. Day-60 output is a role and skills map for both pilot hubs and a consultation and transition plan. Success includes competency verification rather than attendance alone. Employment-law details are outside the case; real implementation would require jurisdiction-specific advice.</x:v>
      </x:c>
      <x:c r="H19" s="8" t="str">
        <x:v>Proposed</x:v>
      </x:c>
    </x:row>
    <x:row r="20" ht="155" customHeight="1">
      <x:c r="A20" s="4" t="str">
        <x:v>I14</x:v>
      </x:c>
      <x:c r="B20" s="4" t="str">
        <x:v>Adoption and communication</x:v>
      </x:c>
      <x:c r="C20" s="4" t="str">
        <x:v>Workstream 7 People capability and adoption</x:v>
      </x:c>
      <x:c r="D20" s="4" t="str">
        <x:v>Accountable executive: Chief Human Resources Officer.</x:v>
      </x:c>
      <x:c r="E20" s="12" t="n">
        <x:v>1</x:v>
      </x:c>
      <x:c r="F20" s="12" t="n">
        <x:v>24</x:v>
      </x:c>
      <x:c r="G20" s="4" t="str">
        <x:v>I14 Adoption and communication runs in months 1 to 24. It establishes manager briefings, customer change notices, floor support, feedback channels and a network of hub champions. It depends on clear I15 governance and agreed I03 process changes. Training content precedes go-live, and communications must not present proposed staffing changes as final decisions. Digital workflow adoption reaches 90% at exit, measured on eligible transactions with exclusions disclosed.</x:v>
      </x:c>
      <x:c r="H20" s="4" t="str">
        <x:v>Proposed</x:v>
      </x:c>
    </x:row>
    <x:row r="21" ht="129" customHeight="1">
      <x:c r="A21" s="8" t="str">
        <x:v>I15</x:v>
      </x:c>
      <x:c r="B21" s="8" t="str">
        <x:v>Office mobilisation and portfolio control</x:v>
      </x:c>
      <x:c r="C21" s="8" t="str">
        <x:v>Workstream 8 Transformation office and assurance</x:v>
      </x:c>
      <x:c r="D21" s="8" t="str">
        <x:v>Accountable executive: Transformation Director, reporting to the CEO.</x:v>
      </x:c>
      <x:c r="E21" s="13" t="n">
        <x:v>1</x:v>
      </x:c>
      <x:c r="F21" s="13" t="n">
        <x:v>24</x:v>
      </x:c>
      <x:c r="G21" s="8" t="str">
        <x:v>I15 Office mobilisation and portfolio control runs in months 1 to 24. It sets up the office, staffing, integrated roadmap, dependency map, RAID register and executive reporting. RAID means risks, assumptions, issues and dependencies. Named owners and capacity commitments are due by day 15. A charter without released delivery capacity does not pass mobilisation.</x:v>
      </x:c>
      <x:c r="H21" s="8" t="str">
        <x:v>Proposed</x:v>
      </x:c>
    </x:row>
    <x:row r="22" ht="142" customHeight="1">
      <x:c r="A22" s="4" t="str">
        <x:v>I16</x:v>
      </x:c>
      <x:c r="B22" s="4" t="str">
        <x:v>Benefits assurance and decision controls</x:v>
      </x:c>
      <x:c r="C22" s="4" t="str">
        <x:v>Workstream 8 Transformation office and assurance</x:v>
      </x:c>
      <x:c r="D22" s="4" t="str">
        <x:v>Accountable executive: Transformation Director, reporting to the CEO.</x:v>
      </x:c>
      <x:c r="E22" s="12" t="n">
        <x:v>1</x:v>
      </x:c>
      <x:c r="F22" s="12" t="n">
        <x:v>24</x:v>
      </x:c>
      <x:c r="G22" s="4" t="str">
        <x:v>I16 Benefits assurance and decision controls runs in months 1 to 24. It sets the baseline, benefit profiles, funding gates, decision log and change-control route with the CFO. The baseline and initial forecast are ready for Finance challenge by day 30. It carries no separate financial benefit. Success is complete ownership, timely decisions and ledger-supported benefits, not the number of reports produced.</x:v>
      </x:c>
      <x:c r="H22" s="4" t="str">
        <x:v>Proposed</x:v>
      </x:c>
    </x:row>
    <x:row r="23">
      <x:c r="A23" s="1"/>
      <x:c r="B23" s="1"/>
      <x:c r="C23" s="1"/>
      <x:c r="D23" s="1"/>
      <x:c r="E23" s="1"/>
      <x:c r="F23" s="1"/>
      <x:c r="G23" s="1"/>
      <x:c r="H23" s="1"/>
    </x:row>
    <x:row r="24">
      <x:c r="A24" s="1"/>
      <x:c r="B24" s="1"/>
      <x:c r="C24" s="1"/>
      <x:c r="D24" s="1"/>
      <x:c r="E24" s="1"/>
      <x:c r="F24" s="1"/>
      <x:c r="G24" s="1"/>
      <x:c r="H24" s="1"/>
    </x:row>
  </x:sheetData>
  <x:dataValidations count="1">
    <x:dataValidation type="list" sqref="H7:H22">
      <x:formula1>"Proposed,Not started,In progress,Blocked,Complete"</x:formula1>
    </x:dataValidation>
  </x:dataValidations>
  <x:pageMargins left="0.7" right="0.7" top="0.75" bottom="0.75" header="0.3" footer="0.3"/>
  <x:tableParts count="1">
    <x:tablePart xmlns:r="http://schemas.openxmlformats.org/officeDocument/2006/relationships" r:id="R8d97408cac744a44"/>
  </x:tableParts>
</x:worksheet>
</file>

<file path=xl/worksheets/sheet4.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s>
  <x:sheetData>
    <x:row r="1">
      <x:c r="A1" s="1"/>
      <x:c r="B1" s="1"/>
      <x:c r="C1" s="1"/>
      <x:c r="D1" s="1"/>
    </x:row>
    <x:row r="2">
      <x:c r="A2" s="2" t="str">
        <x:v>Milestones</x:v>
      </x:c>
      <x:c r="B2" s="1"/>
      <x:c r="C2" s="1"/>
      <x:c r="D2" s="1"/>
    </x:row>
    <x:row r="3">
      <x:c r="A3" s="10" t="str">
        <x:v>Fictional demonstration / proposed baseline / 15 Dec 2026</x:v>
      </x:c>
      <x:c r="B3" s="1"/>
      <x:c r="C3" s="1"/>
      <x:c r="D3" s="1"/>
    </x:row>
    <x:row r="4">
      <x:c r="A4" s="10" t="str">
        <x:v>Source: Acme Master Case / SRC09 sections 12-13.</x:v>
      </x:c>
      <x:c r="B4" s="1"/>
      <x:c r="C4" s="1"/>
      <x:c r="D4" s="1"/>
    </x:row>
    <x:row r="5">
      <x:c r="A5" s="1"/>
      <x:c r="B5" s="1"/>
      <x:c r="C5" s="1"/>
      <x:c r="D5" s="1"/>
    </x:row>
    <x:row r="6" ht="32" customHeight="1">
      <x:c r="A6" s="6" t="str">
        <x:v>Period</x:v>
      </x:c>
      <x:c r="B6" s="6" t="str">
        <x:v>Required outputs</x:v>
      </x:c>
      <x:c r="C6" s="6" t="str">
        <x:v>Accountable roles</x:v>
      </x:c>
      <x:c r="D6" s="6" t="str">
        <x:v>Gate evidence</x:v>
      </x:c>
    </x:row>
    <x:row r="7" ht="38" customHeight="1">
      <x:c r="A7" s="8" t="str">
        <x:v>Days 1 to 15</x:v>
      </x:c>
      <x:c r="B7" s="8" t="str">
        <x:v>Charter; named sponsors; released capacity; portfolio and decision log; cash forecast</x:v>
      </x:c>
      <x:c r="C7" s="8" t="str">
        <x:v>CEO and Transformation Director</x:v>
      </x:c>
      <x:c r="D7" s="8" t="str">
        <x:v>Role acceptance, resource release and first funding authorisation</x:v>
      </x:c>
    </x:row>
    <x:row r="8" ht="38" customHeight="1">
      <x:c r="A8" s="4" t="str">
        <x:v>Days 16 to 30</x:v>
      </x:c>
      <x:c r="B8" s="4" t="str">
        <x:v>Finance baseline; KPI dictionary; contract and receivables reconciliation; pilot design</x:v>
      </x:c>
      <x:c r="C8" s="4" t="str">
        <x:v>CFO, COO and CIO</x:v>
      </x:c>
      <x:c r="D8" s="4" t="str">
        <x:v>Baseline sign-off with open limitations; common metric definitions</x:v>
      </x:c>
    </x:row>
    <x:row r="9" ht="51" customHeight="1">
      <x:c r="A9" s="8" t="str">
        <x:v>Days 31 to 60</x:v>
      </x:c>
      <x:c r="B9" s="8" t="str">
        <x:v>Two pilot launches; repricing register; supplier categories; skills map; initial customer communications</x:v>
      </x:c>
      <x:c r="C9" s="8" t="str">
        <x:v>COO, CCO, Procurement Director and CHRO</x:v>
      </x:c>
      <x:c r="D9" s="8" t="str">
        <x:v>Trained users, approved process, data quality and rollback plan</x:v>
      </x:c>
    </x:row>
    <x:row r="10" ht="51" customHeight="1">
      <x:c r="A10" s="4" t="str">
        <x:v>Days 61 to 90</x:v>
      </x:c>
      <x:c r="B10" s="4" t="str">
        <x:v>Pilot evaluation; validated benefit profiles; next-wave plan; updated cash and risk review</x:v>
      </x:c>
      <x:c r="C10" s="4" t="str">
        <x:v>Transformation Director and CFO</x:v>
      </x:c>
      <x:c r="D10" s="4" t="str">
        <x:v>Service gates, capacity confirmation and next-tranche decision</x:v>
      </x:c>
    </x:row>
    <x:row r="11">
      <x:c r="A11" s="1"/>
      <x:c r="B11" s="1"/>
      <x:c r="C11" s="1"/>
      <x:c r="D11" s="1"/>
    </x:row>
    <x:row r="12">
      <x:c r="A12" s="1"/>
      <x:c r="B12" s="1"/>
      <x:c r="C12" s="1"/>
      <x:c r="D12" s="1"/>
    </x:row>
  </x:sheetData>
  <x:pageMargins left="0.7" right="0.7" top="0.75" bottom="0.75" header="0.3" footer="0.3"/>
  <x:tableParts count="1">
    <x:tablePart xmlns:r="http://schemas.openxmlformats.org/officeDocument/2006/relationships" r:id="R16cbd917f23a4af4"/>
  </x:tableParts>
</x:worksheet>
</file>

<file path=xl/worksheets/sheet5.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Dependencies</x:v>
      </x:c>
      <x:c r="B2" s="1"/>
      <x:c r="C2" s="1"/>
    </x:row>
    <x:row r="3">
      <x:c r="A3" s="10" t="str">
        <x:v>Fictional demonstration / proposed baseline / 15 Dec 2026</x:v>
      </x:c>
      <x:c r="B3" s="1"/>
      <x:c r="C3" s="1"/>
    </x:row>
    <x:row r="4">
      <x:c r="A4" s="10" t="str">
        <x:v>Source: Acme Master Case / SRC08 section 11; section 20 DEP01. Other dependency IDs are proposed.</x:v>
      </x:c>
      <x:c r="B4" s="1"/>
      <x:c r="C4" s="1"/>
    </x:row>
    <x:row r="5">
      <x:c r="A5" s="1"/>
      <x:c r="B5" s="1"/>
      <x:c r="C5" s="1"/>
    </x:row>
    <x:row r="6" ht="32" customHeight="1">
      <x:c r="A6" s="6" t="str">
        <x:v>ID and prerequisite</x:v>
      </x:c>
      <x:c r="B6" s="6" t="str">
        <x:v>Successor</x:v>
      </x:c>
      <x:c r="C6" s="6" t="str">
        <x:v>Owner and acceptance</x:v>
      </x:c>
    </x:row>
    <x:row r="7" ht="51" customHeight="1">
      <x:c r="A7" s="8" t="str">
        <x:v>DEP01 I11 job and customer dictionary</x:v>
      </x:c>
      <x:c r="B7" s="8" t="str">
        <x:v>I03 pilot reporting and I12 workflow; 30 Jan 2027</x:v>
      </x:c>
      <x:c r="C7" s="8" t="str">
        <x:v>CIO. At least 98% mapping, agreed denominators; restrict pilots to reconciled records if needed.</x:v>
      </x:c>
    </x:row>
    <x:row r="8" ht="38" customHeight="1">
      <x:c r="A8" s="4" t="str">
        <x:v>DEP02 I03 compliant service evidence</x:v>
      </x:c>
      <x:c r="B8" s="4" t="str">
        <x:v>I04 funded-position release</x:v>
      </x:c>
      <x:c r="C8" s="4" t="str">
        <x:v>COO. Four weeks at 90% SLA and 78% first-time resolution in each pilot, with safeguards.</x:v>
      </x:c>
    </x:row>
    <x:row r="9" ht="38" customHeight="1">
      <x:c r="A9" s="8" t="str">
        <x:v>DEP03 I13 skills and transition plan</x:v>
      </x:c>
      <x:c r="B9" s="8" t="str">
        <x:v>I04 workforce redesign</x:v>
      </x:c>
      <x:c r="C9" s="8" t="str">
        <x:v>CHRO. Skills coverage, consultation plan and role-level service review.</x:v>
      </x:c>
    </x:row>
    <x:row r="10" ht="38" customHeight="1">
      <x:c r="A10" s="4" t="str">
        <x:v>DEP04 I12 migration and support readiness</x:v>
      </x:c>
      <x:c r="B10" s="4" t="str">
        <x:v>I07 legacy application exit</x:v>
      </x:c>
      <x:c r="C10" s="4" t="str">
        <x:v>CIO. Tested continuity, support and rollback before shutdown.</x:v>
      </x:c>
    </x:row>
    <x:row r="11" ht="38" customHeight="1">
      <x:c r="A11" s="8" t="str">
        <x:v>DEP05 I09 billing reconciliation and I11 IDs</x:v>
      </x:c>
      <x:c r="B11" s="8" t="str">
        <x:v>I01 contract economics and repricing</x:v>
      </x:c>
      <x:c r="C11" s="8" t="str">
        <x:v>CFO and CCO. Reconciled cost, billing and customer records.</x:v>
      </x:c>
    </x:row>
    <x:row r="12" ht="38" customHeight="1">
      <x:c r="A12" s="4" t="str">
        <x:v>DEP06 I06 supplier continuity and I11 codes</x:v>
      </x:c>
      <x:c r="B12" s="4" t="str">
        <x:v>I10 inventory release</x:v>
      </x:c>
      <x:c r="C12" s="4" t="str">
        <x:v>Procurement Director. Substitution and critical stock cover established.</x:v>
      </x:c>
    </x:row>
    <x:row r="13">
      <x:c r="A13" s="1"/>
      <x:c r="B13" s="1"/>
      <x:c r="C13" s="1"/>
    </x:row>
    <x:row r="14">
      <x:c r="A14" s="1"/>
      <x:c r="B14" s="1"/>
      <x:c r="C14" s="1"/>
    </x:row>
  </x:sheetData>
  <x:pageMargins left="0.7" right="0.7" top="0.75" bottom="0.75" header="0.3" footer="0.3"/>
  <x:tableParts count="1">
    <x:tablePart xmlns:r="http://schemas.openxmlformats.org/officeDocument/2006/relationships" r:id="R0c28a189d5e5491f"/>
  </x:tableParts>
</x:worksheet>
</file>

<file path=xl/worksheets/sheet6.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18" hidden="0" customWidth="1"/>
    <x:col min="3" max="3" width="45" hidden="0" customWidth="1"/>
  </x:cols>
  <x:sheetData>
    <x:row r="1">
      <x:c r="A1" s="1"/>
      <x:c r="B1" s="1"/>
      <x:c r="C1" s="1"/>
    </x:row>
    <x:row r="2">
      <x:c r="A2" s="2" t="str">
        <x:v>Capacity</x:v>
      </x:c>
      <x:c r="B2" s="1"/>
      <x:c r="C2" s="1"/>
    </x:row>
    <x:row r="3">
      <x:c r="A3" s="10" t="str">
        <x:v>Fictional demonstration / proposed baseline / 15 Dec 2026</x:v>
      </x:c>
      <x:c r="B3" s="1"/>
      <x:c r="C3" s="1"/>
    </x:row>
    <x:row r="4">
      <x:c r="A4" s="10" t="str">
        <x:v>Source: Acme Master Case / SRC10 section 14. Internal releases remain unconfirmed.</x:v>
      </x:c>
      <x:c r="B4" s="1"/>
      <x:c r="C4" s="1"/>
    </x:row>
    <x:row r="5">
      <x:c r="A5" s="1"/>
      <x:c r="B5" s="1"/>
      <x:c r="C5" s="1"/>
    </x:row>
    <x:row r="6" ht="32" customHeight="1">
      <x:c r="A6" s="6" t="str">
        <x:v>Capacity</x:v>
      </x:c>
      <x:c r="B6" s="6" t="str">
        <x:v>FTE</x:v>
      </x:c>
      <x:c r="C6" s="6" t="str">
        <x:v>Control</x:v>
      </x:c>
    </x:row>
    <x:row r="7" ht="38" customHeight="1">
      <x:c r="A7" s="8" t="str">
        <x:v>Internal Transformation Office secondments</x:v>
      </x:c>
      <x:c r="B7" s="13" t="n">
        <x:v>8</x:v>
      </x:c>
      <x:c r="C7" s="8" t="str">
        <x:v>Within baseline payroll; named releases required.</x:v>
      </x:c>
    </x:row>
    <x:row r="8" ht="38" customHeight="1">
      <x:c r="A8" s="4" t="str">
        <x:v>Temporary external office specialists</x:v>
      </x:c>
      <x:c r="B8" s="12" t="n">
        <x:v>2</x:v>
      </x:c>
      <x:c r="C8" s="4" t="str">
        <x:v>Within office/change allocation; individual appointments proposed.</x:v>
      </x:c>
    </x:row>
    <x:row r="9" ht="30" customHeight="1">
      <x:c r="A9" s="8" t="str">
        <x:v>Eight workstream leads at 0.5 FTE</x:v>
      </x:c>
      <x:c r="B9" s="13" t="n">
        <x:v>4</x:v>
      </x:c>
      <x:c r="C9" s="8" t="str">
        <x:v>Part of the 24 FTE line capacity.</x:v>
      </x:c>
    </x:row>
    <x:row r="10" ht="38" customHeight="1">
      <x:c r="A10" s="4" t="str">
        <x:v>Line specialists, hub and process owners</x:v>
      </x:c>
      <x:c r="B10" s="12" t="n">
        <x:v>20</x:v>
      </x:c>
      <x:c r="C10" s="4" t="str">
        <x:v>Protected delivery capacity, additional to the eight office secondments.</x:v>
      </x:c>
    </x:row>
    <x:row r="11" ht="38" customHeight="1">
      <x:c r="A11" s="8" t="str">
        <x:v>Total internal release</x:v>
      </x:c>
      <x:c r="B11" s="13" t="n">
        <x:v>32</x:v>
      </x:c>
      <x:c r="C11" s="8" t="str">
        <x:v>8 + 4 + 20. No increase to employee headcount.</x:v>
      </x:c>
    </x:row>
    <x:row r="12">
      <x:c r="A12" s="1"/>
      <x:c r="B12" s="1"/>
      <x:c r="C12" s="1"/>
    </x:row>
    <x:row r="13">
      <x:c r="A13" s="1"/>
      <x:c r="B13" s="1"/>
      <x:c r="C13" s="1"/>
    </x:row>
  </x:sheetData>
  <x:pageMargins left="0.7" right="0.7" top="0.75" bottom="0.75" header="0.3" footer="0.3"/>
  <x:tableParts count="1">
    <x:tablePart xmlns:r="http://schemas.openxmlformats.org/officeDocument/2006/relationships" r:id="Rf41cbeb1e0384247"/>
  </x:tableParts>
</x:worksheet>
</file>

<file path=xl/worksheets/sheet7.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 min="5" max="5" width="45" hidden="0" customWidth="1"/>
    <x:col min="6" max="6" width="45" hidden="0" customWidth="1"/>
  </x:cols>
  <x:sheetData>
    <x:row r="1">
      <x:c r="A1" s="1"/>
      <x:c r="B1" s="1"/>
      <x:c r="C1" s="1"/>
      <x:c r="D1" s="1"/>
      <x:c r="E1" s="1"/>
      <x:c r="F1" s="1"/>
    </x:row>
    <x:row r="2">
      <x:c r="A2" s="2" t="str">
        <x:v>Scorecard</x:v>
      </x:c>
      <x:c r="B2" s="1"/>
      <x:c r="C2" s="1"/>
      <x:c r="D2" s="1"/>
      <x:c r="E2" s="1"/>
      <x:c r="F2" s="1"/>
    </x:row>
    <x:row r="3">
      <x:c r="A3" s="10" t="str">
        <x:v>Fictional demonstration / proposed baseline / 15 Dec 2026</x:v>
      </x:c>
      <x:c r="B3" s="1"/>
      <x:c r="C3" s="1"/>
      <x:c r="D3" s="1"/>
      <x:c r="E3" s="1"/>
      <x:c r="F3" s="1"/>
    </x:row>
    <x:row r="4">
      <x:c r="A4" s="10" t="str">
        <x:v>Source: Acme Master Case / SRC11 section 15. Targets are proposed, not actuals.</x:v>
      </x:c>
      <x:c r="B4" s="1"/>
      <x:c r="C4" s="1"/>
      <x:c r="D4" s="1"/>
      <x:c r="E4" s="1"/>
      <x:c r="F4" s="1"/>
    </x:row>
    <x:row r="5">
      <x:c r="A5" s="1"/>
      <x:c r="B5" s="1"/>
      <x:c r="C5" s="1"/>
      <x:c r="D5" s="1"/>
      <x:c r="E5" s="1"/>
      <x:c r="F5" s="1"/>
    </x:row>
    <x:row r="6" ht="32" customHeight="1">
      <x:c r="A6" s="6" t="str">
        <x:v>Measure</x:v>
      </x:c>
      <x:c r="B6" s="6" t="str">
        <x:v>Baseline</x:v>
      </x:c>
      <x:c r="C6" s="6" t="str">
        <x:v>Day 90 target</x:v>
      </x:c>
      <x:c r="D6" s="6" t="str">
        <x:v>End 2027 target</x:v>
      </x:c>
      <x:c r="E6" s="6" t="str">
        <x:v>Exit target</x:v>
      </x:c>
      <x:c r="F6" s="6" t="str">
        <x:v>Owner</x:v>
      </x:c>
    </x:row>
    <x:row r="7" ht="30" customHeight="1">
      <x:c r="A7" s="8" t="str">
        <x:v>Underlying EBITDA</x:v>
      </x:c>
      <x:c r="B7" s="8" t="str">
        <x:v>10.00 FY26</x:v>
      </x:c>
      <x:c r="C7" s="8" t="str">
        <x:v>Quarterly benefits separately</x:v>
      </x:c>
      <x:c r="D7" s="8" t="str">
        <x:v>20.50 in year</x:v>
      </x:c>
      <x:c r="E7" s="8" t="str">
        <x:v>36.00 annual run rate</x:v>
      </x:c>
      <x:c r="F7" s="8" t="str">
        <x:v>CFO</x:v>
      </x:c>
    </x:row>
    <x:row r="8" ht="30" customHeight="1">
      <x:c r="A8" s="4" t="str">
        <x:v>SLA attainment</x:v>
      </x:c>
      <x:c r="B8" s="15" t="n">
        <x:v>0.84</x:v>
      </x:c>
      <x:c r="C8" s="15" t="n">
        <x:v>0.88</x:v>
      </x:c>
      <x:c r="D8" s="15" t="n">
        <x:v>0.92</x:v>
      </x:c>
      <x:c r="E8" s="15" t="n">
        <x:v>0.95</x:v>
      </x:c>
      <x:c r="F8" s="4" t="str">
        <x:v>COO</x:v>
      </x:c>
    </x:row>
    <x:row r="9" ht="30" customHeight="1">
      <x:c r="A9" s="8" t="str">
        <x:v>First-time resolution</x:v>
      </x:c>
      <x:c r="B9" s="16" t="n">
        <x:v>0.71</x:v>
      </x:c>
      <x:c r="C9" s="16" t="n">
        <x:v>0.75</x:v>
      </x:c>
      <x:c r="D9" s="16" t="n">
        <x:v>0.8</x:v>
      </x:c>
      <x:c r="E9" s="16" t="n">
        <x:v>0.86</x:v>
      </x:c>
      <x:c r="F9" s="8" t="str">
        <x:v>COO</x:v>
      </x:c>
    </x:row>
    <x:row r="10" ht="30" customHeight="1">
      <x:c r="A10" s="4" t="str">
        <x:v>Customer satisfaction</x:v>
      </x:c>
      <x:c r="B10" s="15" t="n">
        <x:v>0.68</x:v>
      </x:c>
      <x:c r="C10" s="15" t="n">
        <x:v>0.72</x:v>
      </x:c>
      <x:c r="D10" s="15" t="n">
        <x:v>0.77</x:v>
      </x:c>
      <x:c r="E10" s="15" t="n">
        <x:v>0.82</x:v>
      </x:c>
      <x:c r="F10" s="4" t="str">
        <x:v>CCO</x:v>
      </x:c>
    </x:row>
    <x:row r="11" ht="30" customHeight="1">
      <x:c r="A11" s="8" t="str">
        <x:v>Productive utilisation</x:v>
      </x:c>
      <x:c r="B11" s="16" t="n">
        <x:v>0.62</x:v>
      </x:c>
      <x:c r="C11" s="16" t="n">
        <x:v>0.65</x:v>
      </x:c>
      <x:c r="D11" s="16" t="n">
        <x:v>0.69</x:v>
      </x:c>
      <x:c r="E11" s="16" t="n">
        <x:v>0.74</x:v>
      </x:c>
      <x:c r="F11" s="8" t="str">
        <x:v>COO</x:v>
      </x:c>
    </x:row>
    <x:row r="12" ht="30" customHeight="1">
      <x:c r="A12" s="4" t="str">
        <x:v>DSO</x:v>
      </x:c>
      <x:c r="B12" s="4" t="str">
        <x:v>92 days</x:v>
      </x:c>
      <x:c r="C12" s="4" t="str">
        <x:v>88 days</x:v>
      </x:c>
      <x:c r="D12" s="4" t="str">
        <x:v>82 days</x:v>
      </x:c>
      <x:c r="E12" s="4" t="str">
        <x:v>74 days</x:v>
      </x:c>
      <x:c r="F12" s="4" t="str">
        <x:v>CFO</x:v>
      </x:c>
    </x:row>
    <x:row r="13" ht="30" customHeight="1">
      <x:c r="A13" s="8" t="str">
        <x:v>Regretted voluntary turnover</x:v>
      </x:c>
      <x:c r="B13" s="16" t="n">
        <x:v>0.22</x:v>
      </x:c>
      <x:c r="C13" s="16" t="n">
        <x:v>0.2</x:v>
      </x:c>
      <x:c r="D13" s="16" t="n">
        <x:v>0.17</x:v>
      </x:c>
      <x:c r="E13" s="16" t="n">
        <x:v>0.14</x:v>
      </x:c>
      <x:c r="F13" s="8" t="str">
        <x:v>CHRO</x:v>
      </x:c>
    </x:row>
    <x:row r="14" ht="30" customHeight="1">
      <x:c r="A14" s="4" t="str">
        <x:v>Eligible workflow adoption</x:v>
      </x:c>
      <x:c r="B14" s="15" t="n">
        <x:v>0.18</x:v>
      </x:c>
      <x:c r="C14" s="15" t="n">
        <x:v>0.4</x:v>
      </x:c>
      <x:c r="D14" s="15" t="n">
        <x:v>0.75</x:v>
      </x:c>
      <x:c r="E14" s="15" t="n">
        <x:v>0.9</x:v>
      </x:c>
      <x:c r="F14" s="4" t="str">
        <x:v>CIO</x:v>
      </x:c>
    </x:row>
    <x:row r="15" ht="30" customHeight="1">
      <x:c r="A15" s="8" t="str">
        <x:v>Management close</x:v>
      </x:c>
      <x:c r="B15" s="8" t="str">
        <x:v>12 workdays</x:v>
      </x:c>
      <x:c r="C15" s="8" t="str">
        <x:v>8 workdays</x:v>
      </x:c>
      <x:c r="D15" s="8" t="str">
        <x:v>6 workdays</x:v>
      </x:c>
      <x:c r="E15" s="8" t="str">
        <x:v>5 workdays</x:v>
      </x:c>
      <x:c r="F15" s="8" t="str">
        <x:v>CFO</x:v>
      </x:c>
    </x:row>
    <x:row r="16" ht="30" customHeight="1">
      <x:c r="A16" s="4" t="str">
        <x:v>First-pass invoice accuracy</x:v>
      </x:c>
      <x:c r="B16" s="15" t="n">
        <x:v>0.89</x:v>
      </x:c>
      <x:c r="C16" s="15" t="n">
        <x:v>0.93</x:v>
      </x:c>
      <x:c r="D16" s="15" t="n">
        <x:v>0.96</x:v>
      </x:c>
      <x:c r="E16" s="15" t="n">
        <x:v>0.98</x:v>
      </x:c>
      <x:c r="F16" s="4" t="str">
        <x:v>CFO</x:v>
      </x:c>
    </x:row>
    <x:row r="17">
      <x:c r="A17" s="1"/>
      <x:c r="B17" s="1"/>
      <x:c r="C17" s="1"/>
      <x:c r="D17" s="1"/>
      <x:c r="E17" s="1"/>
      <x:c r="F17" s="1"/>
    </x:row>
    <x:row r="18">
      <x:c r="A18" s="1"/>
      <x:c r="B18" s="1"/>
      <x:c r="C18" s="1"/>
      <x:c r="D18" s="1"/>
      <x:c r="E18" s="1"/>
      <x:c r="F18" s="1"/>
    </x:row>
  </x:sheetData>
  <x:pageMargins left="0.7" right="0.7" top="0.75" bottom="0.75" header="0.3" footer="0.3"/>
  <x:tableParts count="1">
    <x:tablePart xmlns:r="http://schemas.openxmlformats.org/officeDocument/2006/relationships" r:id="Rd00393aa5a304e05"/>
  </x:tableParts>
</x:worksheet>
</file>

<file path=xl/worksheets/sheet8.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s>
  <x:sheetData>
    <x:row r="1">
      <x:c r="A1" s="1"/>
      <x:c r="B1" s="1"/>
      <x:c r="C1" s="1"/>
      <x:c r="D1" s="1"/>
    </x:row>
    <x:row r="2">
      <x:c r="A2" s="2" t="str">
        <x:v>Risks</x:v>
      </x:c>
      <x:c r="B2" s="1"/>
      <x:c r="C2" s="1"/>
      <x:c r="D2" s="1"/>
    </x:row>
    <x:row r="3">
      <x:c r="A3" s="10" t="str">
        <x:v>Fictional demonstration / proposed baseline / 15 Dec 2026</x:v>
      </x:c>
      <x:c r="B3" s="1"/>
      <x:c r="C3" s="1"/>
      <x:c r="D3" s="1"/>
    </x:row>
    <x:row r="4">
      <x:c r="A4" s="10" t="str">
        <x:v>Source: Acme Master Case / SRC13 section 17. Inherent ratings; residual ratings not assessed.</x:v>
      </x:c>
      <x:c r="B4" s="1"/>
      <x:c r="C4" s="1"/>
      <x:c r="D4" s="1"/>
    </x:row>
    <x:row r="5">
      <x:c r="A5" s="1"/>
      <x:c r="B5" s="1"/>
      <x:c r="C5" s="1"/>
      <x:c r="D5" s="1"/>
    </x:row>
    <x:row r="6" ht="32" customHeight="1">
      <x:c r="A6" s="6" t="str">
        <x:v>ID</x:v>
      </x:c>
      <x:c r="B6" s="6" t="str">
        <x:v>Risk and score</x:v>
      </x:c>
      <x:c r="C6" s="6" t="str">
        <x:v>Trigger</x:v>
      </x:c>
      <x:c r="D6" s="6" t="str">
        <x:v>Owner and response</x:v>
      </x:c>
    </x:row>
    <x:row r="7" ht="38" customHeight="1">
      <x:c r="A7" s="8" t="str">
        <x:v>R01</x:v>
      </x:c>
      <x:c r="B7" s="8" t="str">
        <x:v>Service disruption, 4 x 5 = 20</x:v>
      </x:c>
      <x:c r="C7" s="8" t="str">
        <x:v>Pilot SLA falls below baseline or a critical commitment is missed</x:v>
      </x:c>
      <x:c r="D7" s="8" t="str">
        <x:v>COO: stop rollout, restore coverage and activate rollback</x:v>
      </x:c>
    </x:row>
    <x:row r="8" ht="38" customHeight="1">
      <x:c r="A8" s="4" t="str">
        <x:v>R02</x:v>
      </x:c>
      <x:c r="B8" s="4" t="str">
        <x:v>Benefits overlap or fail validation, 4 x 4 = 16</x:v>
      </x:c>
      <x:c r="C8" s="4" t="str">
        <x:v>Unsupported ledger entries or realised benefit more than 10% below plan</x:v>
      </x:c>
      <x:c r="D8" s="4" t="str">
        <x:v>CFO: reject duplicate claims and require a recovery forecast</x:v>
      </x:c>
    </x:row>
    <x:row r="9" ht="38" customHeight="1">
      <x:c r="A9" s="8" t="str">
        <x:v>R03</x:v>
      </x:c>
      <x:c r="B9" s="8" t="str">
        <x:v>Cash falls below policy floor, 3 x 5 = 15</x:v>
      </x:c>
      <x:c r="C9" s="8" t="str">
        <x:v>Any week in the 13-week forecast is below 8.00</x:v>
      </x:c>
      <x:c r="D9" s="8" t="str">
        <x:v>CFO: freeze discretionary commitments and escalate funding decision</x:v>
      </x:c>
    </x:row>
    <x:row r="10" ht="38" customHeight="1">
      <x:c r="A10" s="4" t="str">
        <x:v>R04</x:v>
      </x:c>
      <x:c r="B10" s="4" t="str">
        <x:v>Customer loss after repricing, 3 x 5 = 15</x:v>
      </x:c>
      <x:c r="C10" s="4" t="str">
        <x:v>Material renewal declines or top-ten customer threatens exit</x:v>
      </x:c>
      <x:c r="D10" s="4" t="str">
        <x:v>CCO: account intervention and revise effective price benefit</x:v>
      </x:c>
    </x:row>
    <x:row r="11" ht="38" customHeight="1">
      <x:c r="A11" s="8" t="str">
        <x:v>R05</x:v>
      </x:c>
      <x:c r="B11" s="8" t="str">
        <x:v>Workforce capacity removed too early, 3 x 5 = 15</x:v>
      </x:c>
      <x:c r="C11" s="8" t="str">
        <x:v>Overtime, backlog or complaints rise after roster changes</x:v>
      </x:c>
      <x:c r="D11" s="8" t="str">
        <x:v>COO and CHRO: pause position release and restore capacity</x:v>
      </x:c>
    </x:row>
    <x:row r="12" ht="38" customHeight="1">
      <x:c r="A12" s="4" t="str">
        <x:v>R06</x:v>
      </x:c>
      <x:c r="B12" s="4" t="str">
        <x:v>Data defects undermine reporting, 4 x 4 = 16</x:v>
      </x:c>
      <x:c r="C12" s="4" t="str">
        <x:v>Pilot mapping below 98% or material baseline disagreement</x:v>
      </x:c>
      <x:c r="D12" s="4" t="str">
        <x:v>CIO: correct source data and suspend affected decisions</x:v>
      </x:c>
    </x:row>
    <x:row r="13" ht="38" customHeight="1">
      <x:c r="A13" s="8" t="str">
        <x:v>R07</x:v>
      </x:c>
      <x:c r="B13" s="8" t="str">
        <x:v>Integration or security failure, 3 x 5 = 15</x:v>
      </x:c>
      <x:c r="C13" s="8" t="str">
        <x:v>Critical security defect or unreconciled work items</x:v>
      </x:c>
      <x:c r="D13" s="8" t="str">
        <x:v>CIO: hold go-live and use tested manual continuity process</x:v>
      </x:c>
    </x:row>
    <x:row r="14" ht="38" customHeight="1">
      <x:c r="A14" s="4" t="str">
        <x:v>R08</x:v>
      </x:c>
      <x:c r="B14" s="4" t="str">
        <x:v>Supplier concentration harms service, 3 x 4 = 12</x:v>
      </x:c>
      <x:c r="C14" s="4" t="str">
        <x:v>Critical supply falls below 95% on time</x:v>
      </x:c>
      <x:c r="D14" s="4" t="str">
        <x:v>Procurement Director: activate alternative supply and review sourcing</x:v>
      </x:c>
    </x:row>
    <x:row r="15" ht="38" customHeight="1">
      <x:c r="A15" s="8" t="str">
        <x:v>R09</x:v>
      </x:c>
      <x:c r="B15" s="8" t="str">
        <x:v>Managers withhold delivery capacity, 4 x 4 = 16</x:v>
      </x:c>
      <x:c r="C15" s="8" t="str">
        <x:v>Named release incomplete by day 15</x:v>
      </x:c>
      <x:c r="D15" s="8" t="str">
        <x:v>CEO: reprioritise business commitments or reduce programme scope</x:v>
      </x:c>
    </x:row>
    <x:row r="16" ht="38" customHeight="1">
      <x:c r="A16" s="4" t="str">
        <x:v>R10</x:v>
      </x:c>
      <x:c r="B16" s="4" t="str">
        <x:v>Change fatigue slows adoption, 4 x 3 = 12</x:v>
      </x:c>
      <x:c r="C16" s="4" t="str">
        <x:v>Adoption below time-specific target for two reviews</x:v>
      </x:c>
      <x:c r="D16" s="4" t="str">
        <x:v>CHRO: simplify changes, reinforce supervision and extend support</x:v>
      </x:c>
    </x:row>
    <x:row r="17" ht="38" customHeight="1">
      <x:c r="A17" s="8" t="str">
        <x:v>R11</x:v>
      </x:c>
      <x:c r="B17" s="8" t="str">
        <x:v>Lease and licence savings are delayed, 3 x 3 = 9</x:v>
      </x:c>
      <x:c r="C17" s="8" t="str">
        <x:v>Notice windows missed or exit charges exceed plan</x:v>
      </x:c>
      <x:c r="D17" s="8" t="str">
        <x:v>CFO and CIO: revise benefit dates and seek an approved alternative</x:v>
      </x:c>
    </x:row>
    <x:row r="18" ht="38" customHeight="1">
      <x:c r="A18" s="4" t="str">
        <x:v>R12</x:v>
      </x:c>
      <x:c r="B18" s="4" t="str">
        <x:v>Scope expands beyond funding, 4 x 4 = 16</x:v>
      </x:c>
      <x:c r="C18" s="4" t="str">
        <x:v>Unapproved work or forecast investment exceeds 18.00</x:v>
      </x:c>
      <x:c r="D18" s="4" t="str">
        <x:v>Transformation Director: enforce intake, trade-offs and Board escalation</x:v>
      </x:c>
    </x:row>
    <x:row r="19">
      <x:c r="A19" s="1"/>
      <x:c r="B19" s="1"/>
      <x:c r="C19" s="1"/>
      <x:c r="D19" s="1"/>
    </x:row>
    <x:row r="20">
      <x:c r="A20" s="1"/>
      <x:c r="B20" s="1"/>
      <x:c r="C20" s="1"/>
      <x:c r="D20" s="1"/>
    </x:row>
  </x:sheetData>
  <x:pageMargins left="0.7" right="0.7" top="0.75" bottom="0.75" header="0.3" footer="0.3"/>
  <x:tableParts count="1">
    <x:tablePart xmlns:r="http://schemas.openxmlformats.org/officeDocument/2006/relationships" r:id="Rc3a1d756d27f4daf"/>
  </x:tableParts>
</x:worksheet>
</file>

<file path=xl/worksheets/sheet9.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Issues</x:v>
      </x:c>
      <x:c r="B2" s="1"/>
      <x:c r="C2" s="1"/>
    </x:row>
    <x:row r="3">
      <x:c r="A3" s="10" t="str">
        <x:v>Fictional demonstration / proposed baseline / 15 Dec 2026</x:v>
      </x:c>
      <x:c r="B3" s="1"/>
      <x:c r="C3" s="1"/>
    </x:row>
    <x:row r="4">
      <x:c r="A4" s="10" t="str">
        <x:v>Source: Acme Master Case / SRC13 section 17. Proposed issue identifiers.</x:v>
      </x:c>
      <x:c r="B4" s="1"/>
      <x:c r="C4" s="1"/>
    </x:row>
    <x:row r="5">
      <x:c r="A5" s="1"/>
      <x:c r="B5" s="1"/>
      <x:c r="C5" s="1"/>
    </x:row>
    <x:row r="6" ht="32" customHeight="1">
      <x:c r="A6" s="6" t="str">
        <x:v>ID and current issue</x:v>
      </x:c>
      <x:c r="B6" s="6" t="str">
        <x:v>Owner and due date</x:v>
      </x:c>
      <x:c r="C6" s="6" t="str">
        <x:v>Acceptance evidence</x:v>
      </x:c>
    </x:row>
    <x:row r="7" ht="38" customHeight="1">
      <x:c r="A7" s="8" t="str">
        <x:v>ISS01 Utilisation definition conflict</x:v>
      </x:c>
      <x:c r="B7" s="8" t="str">
        <x:v>COO, day 15</x:v>
      </x:c>
      <x:c r="C7" s="8" t="str">
        <x:v>Use 62% of all relevant paid roster hours; explain why the local 69% is incomparable.</x:v>
      </x:c>
    </x:row>
    <x:row r="8" ht="38" customHeight="1">
      <x:c r="A8" s="4" t="str">
        <x:v>ISS02 Customer and job IDs unreconciled</x:v>
      </x:c>
      <x:c r="B8" s="4" t="str">
        <x:v>CIO, day 30</x:v>
      </x:c>
      <x:c r="C8" s="4" t="str">
        <x:v>Common dictionary, at least 98% pilot mapping, no critical defects.</x:v>
      </x:c>
    </x:row>
    <x:row r="9" ht="38" customHeight="1">
      <x:c r="A9" s="8" t="str">
        <x:v>ISS03 Contract cost allocation incomplete</x:v>
      </x:c>
      <x:c r="B9" s="8" t="str">
        <x:v>CFO, day 45</x:v>
      </x:c>
      <x:c r="C9" s="8" t="str">
        <x:v>Reconciled contract cost view with stranded costs separated.</x:v>
      </x:c>
    </x:row>
    <x:row r="10" ht="38" customHeight="1">
      <x:c r="A10" s="4" t="str">
        <x:v>ISS04 Internal capacity release unconfirmed</x:v>
      </x:c>
      <x:c r="B10" s="4" t="str">
        <x:v>CEO, day 15</x:v>
      </x:c>
      <x:c r="C10" s="4" t="str">
        <x:v>Named release of 32 internal FTE, with business coverage agreed.</x:v>
      </x:c>
    </x:row>
    <x:row r="11">
      <x:c r="A11" s="1"/>
      <x:c r="B11" s="1"/>
      <x:c r="C11" s="1"/>
    </x:row>
    <x:row r="12">
      <x:c r="A12" s="1"/>
      <x:c r="B12" s="1"/>
      <x:c r="C12" s="1"/>
    </x:row>
  </x:sheetData>
  <x:pageMargins left="0.7" right="0.7" top="0.75" bottom="0.75" header="0.3" footer="0.3"/>
  <x:tableParts count="1">
    <x:tablePart xmlns:r="http://schemas.openxmlformats.org/officeDocument/2006/relationships" r:id="R405491c966ef4cc9"/>
  </x:tableParts>
</x:worksheet>
</file>

<file path=xl/worksheets/sheet10.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18" hidden="0" customWidth="1"/>
    <x:col min="3" max="3" width="18" hidden="0" customWidth="1"/>
    <x:col min="4" max="4" width="18" hidden="0" customWidth="1"/>
  </x:cols>
  <x:sheetData>
    <x:row r="1">
      <x:c r="A1" s="1"/>
      <x:c r="B1" s="1"/>
      <x:c r="C1" s="1"/>
      <x:c r="D1" s="1"/>
    </x:row>
    <x:row r="2">
      <x:c r="A2" s="2" t="str">
        <x:v>Benefits</x:v>
      </x:c>
      <x:c r="B2" s="1"/>
      <x:c r="C2" s="1"/>
      <x:c r="D2" s="1"/>
    </x:row>
    <x:row r="3">
      <x:c r="A3" s="10" t="str">
        <x:v>Fictional demonstration / proposed baseline / 15 Dec 2026</x:v>
      </x:c>
      <x:c r="B3" s="1"/>
      <x:c r="C3" s="1"/>
      <x:c r="D3" s="1"/>
    </x:row>
    <x:row r="4">
      <x:c r="A4" s="10" t="str">
        <x:v>Source: Acme Master Case / SRC05 section 8. Proposed EBITDA benefits; recurring cost shown negative.</x:v>
      </x:c>
      <x:c r="B4" s="1"/>
      <x:c r="C4" s="1"/>
      <x:c r="D4" s="1"/>
    </x:row>
    <x:row r="5">
      <x:c r="A5" s="1"/>
      <x:c r="B5" s="1"/>
      <x:c r="C5" s="1"/>
      <x:c r="D5" s="1"/>
    </x:row>
    <x:row r="6" ht="32" customHeight="1">
      <x:c r="A6" s="6" t="str">
        <x:v>ID and benefit</x:v>
      </x:c>
      <x:c r="B6" s="6" t="str">
        <x:v>2027 benefit</x:v>
      </x:c>
      <x:c r="C6" s="6" t="str">
        <x:v>2028 benefit</x:v>
      </x:c>
      <x:c r="D6" s="6" t="str">
        <x:v>Exit annual benefit</x:v>
      </x:c>
    </x:row>
    <x:row r="7" ht="30" customHeight="1">
      <x:c r="A7" s="8" t="str">
        <x:v>B01 Contract repricing</x:v>
      </x:c>
      <x:c r="B7" s="13" t="n">
        <x:v>2.4</x:v>
      </x:c>
      <x:c r="C7" s="13" t="n">
        <x:v>4.32</x:v>
      </x:c>
      <x:c r="D7" s="13" t="n">
        <x:v>4.8</x:v>
      </x:c>
    </x:row>
    <x:row r="8" ht="38" customHeight="1">
      <x:c r="A8" s="4" t="str">
        <x:v>B02 Cross-sell to existing customers</x:v>
      </x:c>
      <x:c r="B8" s="12" t="n">
        <x:v>1.05</x:v>
      </x:c>
      <x:c r="C8" s="12" t="n">
        <x:v>3.15</x:v>
      </x:c>
      <x:c r="D8" s="12" t="n">
        <x:v>4.2</x:v>
      </x:c>
    </x:row>
    <x:row r="9" ht="38" customHeight="1">
      <x:c r="A9" s="8" t="str">
        <x:v>B03 Exit selected loss-making scope</x:v>
      </x:c>
      <x:c r="B9" s="13" t="n">
        <x:v>0.25</x:v>
      </x:c>
      <x:c r="C9" s="13" t="n">
        <x:v>0.75</x:v>
      </x:c>
      <x:c r="D9" s="13" t="n">
        <x:v>1</x:v>
      </x:c>
    </x:row>
    <x:row r="10" ht="38" customHeight="1">
      <x:c r="A10" s="4" t="str">
        <x:v>B04 Cashable workforce productivity</x:v>
      </x:c>
      <x:c r="B10" s="12" t="n">
        <x:v>2.4</x:v>
      </x:c>
      <x:c r="C10" s="12" t="n">
        <x:v>5.1</x:v>
      </x:c>
      <x:c r="D10" s="12" t="n">
        <x:v>6</x:v>
      </x:c>
    </x:row>
    <x:row r="11" ht="30" customHeight="1">
      <x:c r="A11" s="8" t="str">
        <x:v>B05 Procurement savings</x:v>
      </x:c>
      <x:c r="B11" s="13" t="n">
        <x:v>1.8</x:v>
      </x:c>
      <x:c r="C11" s="13" t="n">
        <x:v>4.05</x:v>
      </x:c>
      <x:c r="D11" s="13" t="n">
        <x:v>4.5</x:v>
      </x:c>
    </x:row>
    <x:row r="12" ht="30" customHeight="1">
      <x:c r="A12" s="4" t="str">
        <x:v>B06 Lower service recovery costs</x:v>
      </x:c>
      <x:c r="B12" s="12" t="n">
        <x:v>1.2</x:v>
      </x:c>
      <x:c r="C12" s="12" t="n">
        <x:v>2.7</x:v>
      </x:c>
      <x:c r="D12" s="12" t="n">
        <x:v>3</x:v>
      </x:c>
    </x:row>
    <x:row r="13" ht="38" customHeight="1">
      <x:c r="A13" s="8" t="str">
        <x:v>B07 Property and technology rationalisation</x:v>
      </x:c>
      <x:c r="B13" s="13" t="n">
        <x:v>1.6</x:v>
      </x:c>
      <x:c r="C13" s="13" t="n">
        <x:v>2.24</x:v>
      </x:c>
      <x:c r="D13" s="13" t="n">
        <x:v>3.2</x:v>
      </x:c>
    </x:row>
    <x:row r="14" ht="38" customHeight="1">
      <x:c r="A14" s="4" t="str">
        <x:v>B08 Overhead and shared-service controls</x:v>
      </x:c>
      <x:c r="B14" s="12" t="n">
        <x:v>1.3</x:v>
      </x:c>
      <x:c r="C14" s="12" t="n">
        <x:v>1.69</x:v>
      </x:c>
      <x:c r="D14" s="12" t="n">
        <x:v>2.3</x:v>
      </x:c>
    </x:row>
    <x:row r="15" ht="30" customHeight="1">
      <x:c r="A15" s="8" t="str">
        <x:v>Gross EBITDA benefit</x:v>
      </x:c>
      <x:c r="B15" s="17" t="n">
        <x:f>SUM(B7:B14)</x:f>
        <x:v>12</x:v>
      </x:c>
      <x:c r="C15" s="17" t="n">
        <x:f>SUM(C7:C14)</x:f>
        <x:v>24.000000000000004</x:v>
      </x:c>
      <x:c r="D15" s="17" t="n">
        <x:f>SUM(D7:D14)</x:f>
        <x:v>29</x:v>
      </x:c>
    </x:row>
    <x:row r="16" ht="30" customHeight="1">
      <x:c r="A16" s="4" t="str">
        <x:v>New recurring cost</x:v>
      </x:c>
      <x:c r="B16" s="12" t="n">
        <x:v>-1.5</x:v>
      </x:c>
      <x:c r="C16" s="12" t="n">
        <x:v>-3</x:v>
      </x:c>
      <x:c r="D16" s="12" t="n">
        <x:v>-3</x:v>
      </x:c>
    </x:row>
    <x:row r="17" ht="30" customHeight="1">
      <x:c r="A17" s="8" t="str">
        <x:v>Net EBITDA improvement</x:v>
      </x:c>
      <x:c r="B17" s="17" t="n">
        <x:f>B15+B16</x:f>
        <x:v>10.5</x:v>
      </x:c>
      <x:c r="C17" s="17" t="n">
        <x:f>C15+C16</x:f>
        <x:v>21.000000000000004</x:v>
      </x:c>
      <x:c r="D17" s="17" t="n">
        <x:f>D15+D16</x:f>
        <x:v>26</x:v>
      </x:c>
    </x:row>
    <x:row r="18">
      <x:c r="A18" s="1"/>
      <x:c r="B18" s="1"/>
      <x:c r="C18" s="1"/>
      <x:c r="D18" s="1"/>
    </x:row>
    <x:row r="19">
      <x:c r="A19" s="1"/>
      <x:c r="B19" s="1"/>
      <x:c r="C19" s="1"/>
      <x:c r="D19" s="1"/>
    </x:row>
  </x:sheetData>
  <x:pageMargins left="0.7" right="0.7" top="0.75" bottom="0.75" header="0.3" footer="0.3"/>
  <x:tableParts count="1">
    <x:tablePart xmlns:r="http://schemas.openxmlformats.org/officeDocument/2006/relationships" r:id="R5911503d1e394b7d"/>
  </x:tableParts>
</x:worksheet>
</file>

<file path=xl/worksheets/sheet11.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18" hidden="0" customWidth="1"/>
    <x:col min="3" max="3" width="18" hidden="0" customWidth="1"/>
    <x:col min="4" max="4" width="18" hidden="0" customWidth="1"/>
    <x:col min="5" max="5" width="18" hidden="0" customWidth="1"/>
    <x:col min="6" max="6" width="18" hidden="0" customWidth="1"/>
    <x:col min="7" max="7" width="19" hidden="0" customWidth="1"/>
    <x:col min="8" max="8" width="19" hidden="0" customWidth="1"/>
    <x:col min="9" max="9" width="19" hidden="0" customWidth="1"/>
  </x:cols>
  <x:sheetData>
    <x:row r="1">
      <x:c r="A1" s="1"/>
      <x:c r="B1" s="1"/>
      <x:c r="C1" s="1"/>
      <x:c r="D1" s="1"/>
      <x:c r="E1" s="1"/>
      <x:c r="F1" s="1"/>
    </x:row>
    <x:row r="2">
      <x:c r="A2" s="2" t="str">
        <x:v>Quarterly cash</x:v>
      </x:c>
      <x:c r="B2" s="1"/>
      <x:c r="C2" s="1"/>
      <x:c r="D2" s="1"/>
      <x:c r="E2" s="1"/>
      <x:c r="F2" s="1"/>
    </x:row>
    <x:row r="3">
      <x:c r="A3" s="10" t="str">
        <x:v>Fictional demonstration / proposed baseline / 15 Dec 2026</x:v>
      </x:c>
      <x:c r="B3" s="1"/>
      <x:c r="C3" s="1"/>
      <x:c r="D3" s="1"/>
      <x:c r="E3" s="1"/>
      <x:c r="F3" s="1"/>
    </x:row>
    <x:row r="4">
      <x:c r="A4" s="10" t="str">
        <x:v>Source: Acme Master Case / SRC06 section 9. Programme cash only; ordinary business flows missing.</x:v>
      </x:c>
      <x:c r="B4" s="1"/>
      <x:c r="C4" s="1"/>
      <x:c r="D4" s="1"/>
      <x:c r="E4" s="1"/>
      <x:c r="F4" s="1"/>
    </x:row>
    <x:row r="5">
      <x:c r="A5" s="1"/>
      <x:c r="B5" s="1"/>
      <x:c r="C5" s="1"/>
      <x:c r="D5" s="1"/>
      <x:c r="E5" s="1"/>
      <x:c r="F5" s="1"/>
    </x:row>
    <x:row r="6" ht="32" customHeight="1">
      <x:c r="A6" s="6" t="str">
        <x:v>Period</x:v>
      </x:c>
      <x:c r="B6" s="6" t="str">
        <x:v>Gross benefit</x:v>
      </x:c>
      <x:c r="C6" s="6" t="str">
        <x:v>Recurring cost</x:v>
      </x:c>
      <x:c r="D6" s="6" t="str">
        <x:v>Investment cash</x:v>
      </x:c>
      <x:c r="E6" s="6" t="str">
        <x:v>WC release</x:v>
      </x:c>
      <x:c r="F6" s="6" t="str">
        <x:v>Net cash with WC</x:v>
      </x:c>
      <x:c r="G6" s="22" t="str">
        <x:v>Net before WC</x:v>
      </x:c>
      <x:c r="H6" s="22" t="str">
        <x:v>Cumulative before WC</x:v>
      </x:c>
      <x:c r="I6" s="22" t="str">
        <x:v>Cumulative after WC</x:v>
      </x:c>
    </x:row>
    <x:row r="7" ht="30" customHeight="1">
      <x:c r="A7" s="8" t="str">
        <x:v>2027 Q1</x:v>
      </x:c>
      <x:c r="B7" s="13" t="n">
        <x:v>0.9</x:v>
      </x:c>
      <x:c r="C7" s="13" t="n">
        <x:v>0.15</x:v>
      </x:c>
      <x:c r="D7" s="13" t="n">
        <x:v>3.5</x:v>
      </x:c>
      <x:c r="E7" s="13" t="n">
        <x:v>0</x:v>
      </x:c>
      <x:c r="F7" s="17" t="n">
        <x:f>B7-C7-D7+E7</x:f>
        <x:v>-2.75</x:v>
      </x:c>
      <x:c r="G7" s="17" t="n">
        <x:f>B7-C7-D7</x:f>
        <x:v>-2.75</x:v>
      </x:c>
      <x:c r="H7" s="17" t="n">
        <x:f>SUM(G$7:G7)</x:f>
        <x:v>-2.75</x:v>
      </x:c>
      <x:c r="I7" s="17" t="n">
        <x:f>SUM(F$7:F7)</x:f>
        <x:v>-2.75</x:v>
      </x:c>
    </x:row>
    <x:row r="8" ht="30" customHeight="1">
      <x:c r="A8" s="4" t="str">
        <x:v>2027 Q2</x:v>
      </x:c>
      <x:c r="B8" s="12" t="n">
        <x:v>2.2</x:v>
      </x:c>
      <x:c r="C8" s="12" t="n">
        <x:v>0.3</x:v>
      </x:c>
      <x:c r="D8" s="12" t="n">
        <x:v>3.5</x:v>
      </x:c>
      <x:c r="E8" s="12" t="n">
        <x:v>1</x:v>
      </x:c>
      <x:c r="F8" s="24" t="n">
        <x:f>B8-C8-D8+E8</x:f>
        <x:v>-0.5999999999999999</x:v>
      </x:c>
      <x:c r="G8" s="24" t="n">
        <x:f>B8-C8-D8</x:f>
        <x:v>-1.5999999999999999</x:v>
      </x:c>
      <x:c r="H8" s="24" t="n">
        <x:f>SUM(G$7:G8)</x:f>
        <x:v>-4.35</x:v>
      </x:c>
      <x:c r="I8" s="24" t="n">
        <x:f>SUM(F$7:F8)</x:f>
        <x:v>-3.3499999999999996</x:v>
      </x:c>
    </x:row>
    <x:row r="9" ht="30" customHeight="1">
      <x:c r="A9" s="8" t="str">
        <x:v>2027 Q3</x:v>
      </x:c>
      <x:c r="B9" s="13" t="n">
        <x:v>3.7</x:v>
      </x:c>
      <x:c r="C9" s="13" t="n">
        <x:v>0.45</x:v>
      </x:c>
      <x:c r="D9" s="13" t="n">
        <x:v>3</x:v>
      </x:c>
      <x:c r="E9" s="13" t="n">
        <x:v>1</x:v>
      </x:c>
      <x:c r="F9" s="17" t="n">
        <x:f>B9-C9-D9+E9</x:f>
        <x:v>1.25</x:v>
      </x:c>
      <x:c r="G9" s="17" t="n">
        <x:f>B9-C9-D9</x:f>
        <x:v>0.25</x:v>
      </x:c>
      <x:c r="H9" s="17" t="n">
        <x:f>SUM(G$7:G9)</x:f>
        <x:v>-4.1</x:v>
      </x:c>
      <x:c r="I9" s="17" t="n">
        <x:f>SUM(F$7:F9)</x:f>
        <x:v>-2.0999999999999996</x:v>
      </x:c>
    </x:row>
    <x:row r="10" ht="30" customHeight="1">
      <x:c r="A10" s="4" t="str">
        <x:v>2027 Q4</x:v>
      </x:c>
      <x:c r="B10" s="12" t="n">
        <x:v>5.2</x:v>
      </x:c>
      <x:c r="C10" s="12" t="n">
        <x:v>0.6</x:v>
      </x:c>
      <x:c r="D10" s="12" t="n">
        <x:v>2</x:v>
      </x:c>
      <x:c r="E10" s="12" t="n">
        <x:v>2</x:v>
      </x:c>
      <x:c r="F10" s="24" t="n">
        <x:f>B10-C10-D10+E10</x:f>
        <x:v>4.6000000000000005</x:v>
      </x:c>
      <x:c r="G10" s="24" t="n">
        <x:f>B10-C10-D10</x:f>
        <x:v>2.6000000000000005</x:v>
      </x:c>
      <x:c r="H10" s="24" t="n">
        <x:f>SUM(G$7:G10)</x:f>
        <x:v>-1.4999999999999991</x:v>
      </x:c>
      <x:c r="I10" s="24" t="n">
        <x:f>SUM(F$7:F10)</x:f>
        <x:v>2.500000000000001</x:v>
      </x:c>
    </x:row>
    <x:row r="11" ht="30" customHeight="1">
      <x:c r="A11" s="8" t="str">
        <x:v>2028 Q1</x:v>
      </x:c>
      <x:c r="B11" s="13" t="n">
        <x:v>5.4</x:v>
      </x:c>
      <x:c r="C11" s="13" t="n">
        <x:v>0.75</x:v>
      </x:c>
      <x:c r="D11" s="13" t="n">
        <x:v>2</x:v>
      </x:c>
      <x:c r="E11" s="13" t="n">
        <x:v>2</x:v>
      </x:c>
      <x:c r="F11" s="17" t="n">
        <x:f>B11-C11-D11+E11</x:f>
        <x:v>4.65</x:v>
      </x:c>
      <x:c r="G11" s="17" t="n">
        <x:f>B11-C11-D11</x:f>
        <x:v>2.6500000000000004</x:v>
      </x:c>
      <x:c r="H11" s="17" t="n">
        <x:f>SUM(G$7:G11)</x:f>
        <x:v>1.1500000000000012</x:v>
      </x:c>
      <x:c r="I11" s="17" t="n">
        <x:f>SUM(F$7:F11)</x:f>
        <x:v>7.150000000000001</x:v>
      </x:c>
    </x:row>
    <x:row r="12" ht="30" customHeight="1">
      <x:c r="A12" s="4" t="str">
        <x:v>2028 Q2</x:v>
      </x:c>
      <x:c r="B12" s="12" t="n">
        <x:v>5.8</x:v>
      </x:c>
      <x:c r="C12" s="12" t="n">
        <x:v>0.75</x:v>
      </x:c>
      <x:c r="D12" s="12" t="n">
        <x:v>1.5</x:v>
      </x:c>
      <x:c r="E12" s="12" t="n">
        <x:v>2</x:v>
      </x:c>
      <x:c r="F12" s="24" t="n">
        <x:f>B12-C12-D12+E12</x:f>
        <x:v>5.55</x:v>
      </x:c>
      <x:c r="G12" s="24" t="n">
        <x:f>B12-C12-D12</x:f>
        <x:v>3.55</x:v>
      </x:c>
      <x:c r="H12" s="24" t="n">
        <x:f>SUM(G$7:G12)</x:f>
        <x:v>4.700000000000001</x:v>
      </x:c>
      <x:c r="I12" s="24" t="n">
        <x:f>SUM(F$7:F12)</x:f>
        <x:v>12.700000000000001</x:v>
      </x:c>
    </x:row>
    <x:row r="13" ht="30" customHeight="1">
      <x:c r="A13" s="8" t="str">
        <x:v>2028 Q3</x:v>
      </x:c>
      <x:c r="B13" s="13" t="n">
        <x:v>6.2</x:v>
      </x:c>
      <x:c r="C13" s="13" t="n">
        <x:v>0.75</x:v>
      </x:c>
      <x:c r="D13" s="13" t="n">
        <x:v>1.5</x:v>
      </x:c>
      <x:c r="E13" s="13" t="n">
        <x:v>2</x:v>
      </x:c>
      <x:c r="F13" s="17" t="n">
        <x:f>B13-C13-D13+E13</x:f>
        <x:v>5.95</x:v>
      </x:c>
      <x:c r="G13" s="17" t="n">
        <x:f>B13-C13-D13</x:f>
        <x:v>3.95</x:v>
      </x:c>
      <x:c r="H13" s="17" t="n">
        <x:f>SUM(G$7:G13)</x:f>
        <x:v>8.650000000000002</x:v>
      </x:c>
      <x:c r="I13" s="17" t="n">
        <x:f>SUM(F$7:F13)</x:f>
        <x:v>18.650000000000002</x:v>
      </x:c>
    </x:row>
    <x:row r="14" ht="30" customHeight="1">
      <x:c r="A14" s="4" t="str">
        <x:v>2028 Q4</x:v>
      </x:c>
      <x:c r="B14" s="12" t="n">
        <x:v>6.6</x:v>
      </x:c>
      <x:c r="C14" s="12" t="n">
        <x:v>0.75</x:v>
      </x:c>
      <x:c r="D14" s="12" t="n">
        <x:v>1</x:v>
      </x:c>
      <x:c r="E14" s="12" t="n">
        <x:v>2</x:v>
      </x:c>
      <x:c r="F14" s="24" t="n">
        <x:f>B14-C14-D14+E14</x:f>
        <x:v>6.85</x:v>
      </x:c>
      <x:c r="G14" s="24" t="n">
        <x:f>B14-C14-D14</x:f>
        <x:v>4.85</x:v>
      </x:c>
      <x:c r="H14" s="24" t="n">
        <x:f>SUM(G$7:G14)</x:f>
        <x:v>13.500000000000002</x:v>
      </x:c>
      <x:c r="I14" s="24" t="n">
        <x:f>SUM(F$7:F14)</x:f>
        <x:v>25.5</x:v>
      </x:c>
    </x:row>
    <x:row r="15" ht="30" customHeight="1">
      <x:c r="A15" s="8" t="str">
        <x:v>Total</x:v>
      </x:c>
      <x:c r="B15" s="17" t="n">
        <x:f>SUM(B7:B14)</x:f>
        <x:v>36</x:v>
      </x:c>
      <x:c r="C15" s="17" t="n">
        <x:f>SUM(C7:C14)</x:f>
        <x:v>4.5</x:v>
      </x:c>
      <x:c r="D15" s="17" t="n">
        <x:f>SUM(D7:D14)</x:f>
        <x:v>18</x:v>
      </x:c>
      <x:c r="E15" s="17" t="n">
        <x:f>SUM(E7:E14)</x:f>
        <x:v>12</x:v>
      </x:c>
      <x:c r="F15" s="17" t="n">
        <x:f>SUM(F7:F14)</x:f>
        <x:v>25.5</x:v>
      </x:c>
      <x:c r="G15" s="17" t="n">
        <x:f>SUM(G7:G14)</x:f>
        <x:v>13.500000000000002</x:v>
      </x:c>
      <x:c r="H15" s="17" t="n">
        <x:f>H14</x:f>
        <x:v>13.500000000000002</x:v>
      </x:c>
      <x:c r="I15" s="17" t="n">
        <x:f>I14</x:f>
        <x:v>25.5</x:v>
      </x:c>
    </x:row>
    <x:row r="16">
      <x:c r="A16" s="1"/>
      <x:c r="B16" s="1"/>
      <x:c r="C16" s="1"/>
      <x:c r="D16" s="1"/>
      <x:c r="E16" s="1"/>
      <x:c r="F16" s="1"/>
    </x:row>
    <x:row r="17">
      <x:c r="A17" s="1"/>
      <x:c r="B17" s="1"/>
      <x:c r="C17" s="1"/>
      <x:c r="D17" s="1"/>
      <x:c r="E17" s="1"/>
      <x:c r="F17" s="1"/>
    </x:row>
  </x:sheetData>
  <x:pageMargins left="0.7" right="0.7" top="0.75" bottom="0.75" header="0.3" footer="0.3"/>
  <x:tableParts count="1">
    <x:tablePart xmlns:r="http://schemas.openxmlformats.org/officeDocument/2006/relationships" r:id="R4e9d8c66411c4673"/>
  </x:tableParts>
</x:worksheet>
</file>

<file path=xl/worksheets/sheet12.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18" hidden="0" customWidth="1"/>
    <x:col min="3" max="3" width="18" hidden="0" customWidth="1"/>
    <x:col min="4" max="4" width="18" hidden="0" customWidth="1"/>
  </x:cols>
  <x:sheetData>
    <x:row r="1">
      <x:c r="A1" s="1"/>
      <x:c r="B1" s="1"/>
      <x:c r="C1" s="1"/>
      <x:c r="D1" s="1"/>
    </x:row>
    <x:row r="2">
      <x:c r="A2" s="2" t="str">
        <x:v>Investment</x:v>
      </x:c>
      <x:c r="B2" s="1"/>
      <x:c r="C2" s="1"/>
      <x:c r="D2" s="1"/>
    </x:row>
    <x:row r="3">
      <x:c r="A3" s="10" t="str">
        <x:v>Fictional demonstration / proposed baseline / 15 Dec 2026</x:v>
      </x:c>
      <x:c r="B3" s="1"/>
      <x:c r="C3" s="1"/>
      <x:c r="D3" s="1"/>
    </x:row>
    <x:row r="4">
      <x:c r="A4" s="10" t="str">
        <x:v>Source: Acme Master Case / SRC06 section 9. Proposed category allocations, not initiative approvals.</x:v>
      </x:c>
      <x:c r="B4" s="1"/>
      <x:c r="C4" s="1"/>
      <x:c r="D4" s="1"/>
    </x:row>
    <x:row r="5">
      <x:c r="A5" s="1"/>
      <x:c r="B5" s="1"/>
      <x:c r="C5" s="1"/>
      <x:c r="D5" s="1"/>
    </x:row>
    <x:row r="6" ht="32" customHeight="1">
      <x:c r="A6" s="6" t="str">
        <x:v>Use of funds</x:v>
      </x:c>
      <x:c r="B6" s="6" t="str">
        <x:v>Total</x:v>
      </x:c>
      <x:c r="C6" s="6" t="str">
        <x:v>Expense</x:v>
      </x:c>
      <x:c r="D6" s="6" t="str">
        <x:v>Capital</x:v>
      </x:c>
    </x:row>
    <x:row r="7" ht="30" customHeight="1">
      <x:c r="A7" s="8" t="str">
        <x:v>Digital workflow and integration</x:v>
      </x:c>
      <x:c r="B7" s="17" t="n">
        <x:f>C7+D7</x:f>
        <x:v>7.199999999999999</x:v>
      </x:c>
      <x:c r="C7" s="13" t="n">
        <x:v>2.4</x:v>
      </x:c>
      <x:c r="D7" s="13" t="n">
        <x:v>4.8</x:v>
      </x:c>
    </x:row>
    <x:row r="8" ht="30" customHeight="1">
      <x:c r="A8" s="4" t="str">
        <x:v>Workforce transition and skills</x:v>
      </x:c>
      <x:c r="B8" s="24" t="n">
        <x:f>C8+D8</x:f>
        <x:v>3.2</x:v>
      </x:c>
      <x:c r="C8" s="12" t="n">
        <x:v>3.2</x:v>
      </x:c>
      <x:c r="D8" s="12" t="n">
        <x:v>0</x:v>
      </x:c>
    </x:row>
    <x:row r="9" ht="30" customHeight="1">
      <x:c r="A9" s="8" t="str">
        <x:v>Service process redesign</x:v>
      </x:c>
      <x:c r="B9" s="17" t="n">
        <x:f>C9+D9</x:f>
        <x:v>1.8</x:v>
      </x:c>
      <x:c r="C9" s="13" t="n">
        <x:v>1.8</x:v>
      </x:c>
      <x:c r="D9" s="13" t="n">
        <x:v>0</x:v>
      </x:c>
    </x:row>
    <x:row r="10" ht="30" customHeight="1">
      <x:c r="A10" s="4" t="str">
        <x:v>Procurement and contract support</x:v>
      </x:c>
      <x:c r="B10" s="24" t="n">
        <x:f>C10+D10</x:f>
        <x:v>0.8</x:v>
      </x:c>
      <x:c r="C10" s="12" t="n">
        <x:v>0.8</x:v>
      </x:c>
      <x:c r="D10" s="12" t="n">
        <x:v>0</x:v>
      </x:c>
    </x:row>
    <x:row r="11" ht="30" customHeight="1">
      <x:c r="A11" s="8" t="str">
        <x:v>Finance and data infrastructure</x:v>
      </x:c>
      <x:c r="B11" s="17" t="n">
        <x:f>C11+D11</x:f>
        <x:v>1.2</x:v>
      </x:c>
      <x:c r="C11" s="13" t="n">
        <x:v>0</x:v>
      </x:c>
      <x:c r="D11" s="13" t="n">
        <x:v>1.2</x:v>
      </x:c>
    </x:row>
    <x:row r="12" ht="38" customHeight="1">
      <x:c r="A12" s="4" t="str">
        <x:v>Transformation office and change delivery</x:v>
      </x:c>
      <x:c r="B12" s="24" t="n">
        <x:f>C12+D12</x:f>
        <x:v>2.8</x:v>
      </x:c>
      <x:c r="C12" s="12" t="n">
        <x:v>2.8</x:v>
      </x:c>
      <x:c r="D12" s="12" t="n">
        <x:v>0</x:v>
      </x:c>
    </x:row>
    <x:row r="13" ht="30" customHeight="1">
      <x:c r="A13" s="8" t="str">
        <x:v>Contingency assumed fully used</x:v>
      </x:c>
      <x:c r="B13" s="17" t="n">
        <x:f>C13+D13</x:f>
        <x:v>1</x:v>
      </x:c>
      <x:c r="C13" s="13" t="n">
        <x:v>1</x:v>
      </x:c>
      <x:c r="D13" s="13" t="n">
        <x:v>0</x:v>
      </x:c>
    </x:row>
    <x:row r="14" ht="30" customHeight="1">
      <x:c r="A14" s="4" t="str">
        <x:v>Total</x:v>
      </x:c>
      <x:c r="B14" s="24" t="n">
        <x:f>SUM(B7:B13)</x:f>
        <x:v>18</x:v>
      </x:c>
      <x:c r="C14" s="24" t="n">
        <x:f>SUM(C7:C13)</x:f>
        <x:v>12</x:v>
      </x:c>
      <x:c r="D14" s="24" t="n">
        <x:f>SUM(D7:D13)</x:f>
        <x:v>6</x:v>
      </x:c>
    </x:row>
    <x:row r="15">
      <x:c r="A15" s="1"/>
      <x:c r="B15" s="1"/>
      <x:c r="C15" s="1"/>
      <x:c r="D15" s="1"/>
    </x:row>
    <x:row r="16">
      <x:c r="A16" s="1"/>
      <x:c r="B16" s="1"/>
      <x:c r="C16" s="1"/>
      <x:c r="D16" s="1"/>
    </x:row>
  </x:sheetData>
  <x:pageMargins left="0.7" right="0.7" top="0.75" bottom="0.75" header="0.3" footer="0.3"/>
  <x:tableParts count="1">
    <x:tablePart xmlns:r="http://schemas.openxmlformats.org/officeDocument/2006/relationships" r:id="Re8e0045c185f40ad"/>
  </x:tableParts>
</x:worksheet>
</file>

<file path=xl/worksheets/sheet13.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Assumptions</x:v>
      </x:c>
      <x:c r="B2" s="1"/>
      <x:c r="C2" s="1"/>
    </x:row>
    <x:row r="3">
      <x:c r="A3" s="10" t="str">
        <x:v>Fictional demonstration / proposed baseline / 15 Dec 2026</x:v>
      </x:c>
      <x:c r="B3" s="1"/>
      <x:c r="C3" s="1"/>
    </x:row>
    <x:row r="4">
      <x:c r="A4" s="10" t="str">
        <x:v>Source: Acme Master Case / SRC14 section 19.</x:v>
      </x:c>
      <x:c r="B4" s="1"/>
      <x:c r="C4" s="1"/>
    </x:row>
    <x:row r="5">
      <x:c r="A5" s="1"/>
      <x:c r="B5" s="1"/>
      <x:c r="C5" s="1"/>
    </x:row>
    <x:row r="6" ht="32" customHeight="1">
      <x:c r="A6" s="6" t="str">
        <x:v>ID</x:v>
      </x:c>
      <x:c r="B6" s="6" t="str">
        <x:v>Assumption or gap</x:v>
      </x:c>
      <x:c r="C6" s="6" t="str">
        <x:v>Consequence and validation owner</x:v>
      </x:c>
    </x:row>
    <x:row r="7" ht="38" customHeight="1">
      <x:c r="A7" s="8" t="str">
        <x:v>A01</x:v>
      </x:c>
      <x:c r="B7" s="8" t="str">
        <x:v>Existing business held flat before programme changes</x:v>
      </x:c>
      <x:c r="C7" s="8" t="str">
        <x:v>CFO must develop a normalised business-as-usual forecast</x:v>
      </x:c>
    </x:row>
    <x:row r="8" ht="38" customHeight="1">
      <x:c r="A8" s="4" t="str">
        <x:v>A02</x:v>
      </x:c>
      <x:c r="B8" s="4" t="str">
        <x:v>Effective repricing uplift reaches 8% on the defined pool</x:v>
      </x:c>
      <x:c r="C8" s="4" t="str">
        <x:v>CCO validates customer response, concessions and retention</x:v>
      </x:c>
    </x:row>
    <x:row r="9" ht="38" customHeight="1">
      <x:c r="A9" s="8" t="str">
        <x:v>A03</x:v>
      </x:c>
      <x:c r="B9" s="8" t="str">
        <x:v>Cross-sell contribution reaches 35% after delivery cost</x:v>
      </x:c>
      <x:c r="C9" s="8" t="str">
        <x:v>COO and CFO confirm capacity and margin by opportunity</x:v>
      </x:c>
    </x:row>
    <x:row r="10" ht="38" customHeight="1">
      <x:c r="A10" s="4" t="str">
        <x:v>A04</x:v>
      </x:c>
      <x:c r="B10" s="4" t="str">
        <x:v>Fifty funded positions can be removed without service damage</x:v>
      </x:c>
      <x:c r="C10" s="4" t="str">
        <x:v>COO and CHRO verify pilot evidence and role plan</x:v>
      </x:c>
    </x:row>
    <x:row r="11" ht="38" customHeight="1">
      <x:c r="A11" s="8" t="str">
        <x:v>A05</x:v>
      </x:c>
      <x:c r="B11" s="8" t="str">
        <x:v>Contract exits remove 7.00 of genuinely avoidable cost</x:v>
      </x:c>
      <x:c r="C11" s="8" t="str">
        <x:v>CFO verifies stranded costs, notice periods and transition expense</x:v>
      </x:c>
    </x:row>
    <x:row r="12" ht="38" customHeight="1">
      <x:c r="A12" s="4" t="str">
        <x:v>A06</x:v>
      </x:c>
      <x:c r="B12" s="4" t="str">
        <x:v>Capital/expense split and recurring costs are valid</x:v>
      </x:c>
      <x:c r="C12" s="4" t="str">
        <x:v>CFO and CIO validate accounting treatment and supplier terms</x:v>
      </x:c>
    </x:row>
    <x:row r="13" ht="38" customHeight="1">
      <x:c r="A13" s="8" t="str">
        <x:v>A07</x:v>
      </x:c>
      <x:c r="B13" s="8" t="str">
        <x:v>Ten percent illustrative effective tax convention</x:v>
      </x:c>
      <x:c r="C13" s="8" t="str">
        <x:v>Replace only with an explicitly approved model assumption</x:v>
      </x:c>
    </x:row>
    <x:row r="14" ht="38" customHeight="1">
      <x:c r="A14" s="4" t="str">
        <x:v>A08</x:v>
      </x:c>
      <x:c r="B14" s="4" t="str">
        <x:v>Full contingency is spent in the base model</x:v>
      </x:c>
      <x:c r="C14" s="4" t="str">
        <x:v>Board controls release; no speculative underspend benefit</x:v>
      </x:c>
    </x:row>
    <x:row r="15" ht="38" customHeight="1">
      <x:c r="A15" s="8" t="str">
        <x:v>G01</x:v>
      </x:c>
      <x:c r="B15" s="8" t="str">
        <x:v>Monthly ordinary cash flow and debt-amortisation schedule missing</x:v>
      </x:c>
      <x:c r="C15" s="8" t="str">
        <x:v>Full liquidity sufficiency cannot be concluded</x:v>
      </x:c>
    </x:row>
    <x:row r="16" ht="38" customHeight="1">
      <x:c r="A16" s="4" t="str">
        <x:v>G02</x:v>
      </x:c>
      <x:c r="B16" s="4" t="str">
        <x:v>Contract-level renewal and exit dates incomplete</x:v>
      </x:c>
      <x:c r="C16" s="4" t="str">
        <x:v>Exact monthly repricing and exit phasing needs validation</x:v>
      </x:c>
    </x:row>
    <x:row r="17" ht="30" customHeight="1">
      <x:c r="A17" s="8" t="str">
        <x:v>G03</x:v>
      </x:c>
      <x:c r="B17" s="8" t="str">
        <x:v>Country and entity tax analysis not supplied</x:v>
      </x:c>
      <x:c r="C17" s="8" t="str">
        <x:v>Do not produce a tax-compliance opinion</x:v>
      </x:c>
    </x:row>
    <x:row r="18" ht="30" customHeight="1">
      <x:c r="A18" s="4" t="str">
        <x:v>G04</x:v>
      </x:c>
      <x:c r="B18" s="4" t="str">
        <x:v>Customer survey response rate missing</x:v>
      </x:c>
      <x:c r="C18" s="4" t="str">
        <x:v>Do not claim population representativeness</x:v>
      </x:c>
    </x:row>
    <x:row r="19" ht="30" customHeight="1">
      <x:c r="A19" s="8" t="str">
        <x:v>G05</x:v>
      </x:c>
      <x:c r="B19" s="8" t="str">
        <x:v>Approved software vendor quotes absent</x:v>
      </x:c>
      <x:c r="C19" s="8" t="str">
        <x:v>Digital budget remains a planning estimate</x:v>
      </x:c>
    </x:row>
    <x:row r="20" ht="38" customHeight="1">
      <x:c r="A20" s="4" t="str">
        <x:v>G06</x:v>
      </x:c>
      <x:c r="B20" s="4" t="str">
        <x:v>Detailed skill inventory and individual workforce cases absent</x:v>
      </x:c>
      <x:c r="C20" s="4" t="str">
        <x:v>Do not generate named employee action decisions</x:v>
      </x:c>
    </x:row>
    <x:row r="21">
      <x:c r="A21" s="1"/>
      <x:c r="B21" s="1"/>
      <x:c r="C21" s="1"/>
    </x:row>
    <x:row r="22">
      <x:c r="A22" s="1"/>
      <x:c r="B22" s="1"/>
      <x:c r="C22" s="1"/>
    </x:row>
  </x:sheetData>
  <x:pageMargins left="0.7" right="0.7" top="0.75" bottom="0.75" header="0.3" footer="0.3"/>
  <x:tableParts count="1">
    <x:tablePart xmlns:r="http://schemas.openxmlformats.org/officeDocument/2006/relationships" r:id="R7cfd9708388f403e"/>
  </x:tableParts>
</x:worksheet>
</file>

<file path=xl/worksheets/sheet14.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Decisions</x:v>
      </x:c>
      <x:c r="B2" s="1"/>
      <x:c r="C2" s="1"/>
    </x:row>
    <x:row r="3">
      <x:c r="A3" s="10" t="str">
        <x:v>Fictional demonstration / proposed baseline / 15 Dec 2026</x:v>
      </x:c>
      <x:c r="B3" s="1"/>
      <x:c r="C3" s="1"/>
    </x:row>
    <x:row r="4">
      <x:c r="A4" s="10" t="str">
        <x:v>Source: Acme Master Case / Section 20 D01; other log entries proposed from SRC09/SRC10.</x:v>
      </x:c>
      <x:c r="B4" s="1"/>
      <x:c r="C4" s="1"/>
    </x:row>
    <x:row r="5">
      <x:c r="A5" s="1"/>
      <x:c r="B5" s="1"/>
      <x:c r="C5" s="1"/>
    </x:row>
    <x:row r="6" ht="32" customHeight="1">
      <x:c r="A6" s="6" t="str">
        <x:v>ID and decision</x:v>
      </x:c>
      <x:c r="B6" s="6" t="str">
        <x:v>Authority and due date</x:v>
      </x:c>
      <x:c r="C6" s="6" t="str">
        <x:v>Status and required evidence</x:v>
      </x:c>
    </x:row>
    <x:row r="7" ht="51" customHeight="1">
      <x:c r="A7" s="8" t="str">
        <x:v>D01 Hybrid model, conditional 18.00 envelope and initial 3.50 release</x:v>
      </x:c>
      <x:c r="B7" s="8" t="str">
        <x:v>Board, 18 Dec 2026</x:v>
      </x:c>
      <x:c r="C7" s="8" t="str">
        <x:v>Proposed. Funding authorisation, named capacity release and cash control required.</x:v>
      </x:c>
    </x:row>
    <x:row r="8" ht="51" customHeight="1">
      <x:c r="A8" s="4" t="str">
        <x:v>D02 Next funding release after day 90</x:v>
      </x:c>
      <x:c r="B8" s="4" t="str">
        <x:v>Board funding decision, 31 Mar 2027</x:v>
      </x:c>
      <x:c r="C8" s="4" t="str">
        <x:v>Reserved. Finance baseline, service gates, funded next-wave capacity and 13-week cash forecast required.</x:v>
      </x:c>
    </x:row>
    <x:row r="9" ht="51" customHeight="1">
      <x:c r="A9" s="8" t="str">
        <x:v>D03 Pilot rollout and dependent workforce changes</x:v>
      </x:c>
      <x:c r="B9" s="8" t="str">
        <x:v>COO readiness decision; relevant funding authority</x:v>
      </x:c>
      <x:c r="C9" s="8" t="str">
        <x:v>Reserved. Each pilot meets both service gates for four weeks. HR review and funded-cost evidence required.</x:v>
      </x:c>
    </x:row>
    <x:row r="10" ht="38" customHeight="1">
      <x:c r="A10" s="4" t="str">
        <x:v>D04 Material scope or envelope change</x:v>
      </x:c>
      <x:c r="B10" s="4" t="str">
        <x:v>Board, before commitment</x:v>
      </x:c>
      <x:c r="C10" s="4" t="str">
        <x:v>Reserved. Scenario, cash and service consequences required. No baseline approval exists.</x:v>
      </x:c>
    </x:row>
    <x:row r="11">
      <x:c r="A11" s="1"/>
      <x:c r="B11" s="1"/>
      <x:c r="C11" s="1"/>
    </x:row>
    <x:row r="12">
      <x:c r="A12" s="1"/>
      <x:c r="B12" s="1"/>
      <x:c r="C12" s="1"/>
    </x:row>
  </x:sheetData>
  <x:pageMargins left="0.7" right="0.7" top="0.75" bottom="0.75" header="0.3" footer="0.3"/>
  <x:tableParts count="1">
    <x:tablePart xmlns:r="http://schemas.openxmlformats.org/officeDocument/2006/relationships" r:id="R3a24a9cc86734547"/>
  </x:tableParts>
</x:worksheet>
</file>

<file path=xl/worksheets/sheet15.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 min="5" max="5" width="45" hidden="0" customWidth="1"/>
    <x:col min="6" max="6" width="45" hidden="0" customWidth="1"/>
  </x:cols>
  <x:sheetData>
    <x:row r="1">
      <x:c r="A1" s="1"/>
      <x:c r="B1" s="1"/>
      <x:c r="C1" s="1"/>
      <x:c r="D1" s="1"/>
      <x:c r="E1" s="1"/>
      <x:c r="F1" s="1"/>
    </x:row>
    <x:row r="2">
      <x:c r="A2" s="2" t="str">
        <x:v>Benefit profiles</x:v>
      </x:c>
      <x:c r="B2" s="1"/>
      <x:c r="C2" s="1"/>
      <x:c r="D2" s="1"/>
      <x:c r="E2" s="1"/>
      <x:c r="F2" s="1"/>
    </x:row>
    <x:row r="3">
      <x:c r="A3" s="10" t="str">
        <x:v>Fictional demonstration / proposed baseline / 15 Dec 2026</x:v>
      </x:c>
      <x:c r="B3" s="1"/>
      <x:c r="C3" s="1"/>
      <x:c r="D3" s="1"/>
      <x:c r="E3" s="1"/>
      <x:c r="F3" s="1"/>
    </x:row>
    <x:row r="4">
      <x:c r="A4" s="10" t="str">
        <x:v>Source: Acme Master Case / SRC05 section 8. Original owners, principal initiatives and overlap boundaries; Finance validation outstanding.</x:v>
      </x:c>
      <x:c r="B4" s="1"/>
      <x:c r="C4" s="1"/>
      <x:c r="D4" s="1"/>
      <x:c r="E4" s="1"/>
      <x:c r="F4" s="1"/>
    </x:row>
    <x:row r="5">
      <x:c r="A5" s="1"/>
      <x:c r="B5" s="1"/>
      <x:c r="C5" s="1"/>
      <x:c r="D5" s="1"/>
      <x:c r="E5" s="1"/>
      <x:c r="F5" s="1"/>
    </x:row>
    <x:row r="6" ht="32" customHeight="1">
      <x:c r="A6" s="6" t="str">
        <x:v>Benefit</x:v>
      </x:c>
      <x:c r="B6" s="6" t="str">
        <x:v>Accountable owner</x:v>
      </x:c>
      <x:c r="C6" s="6" t="str">
        <x:v>Principal initiative</x:v>
      </x:c>
      <x:c r="D6" s="6" t="str">
        <x:v>Full annual calculation (AED m)</x:v>
      </x:c>
      <x:c r="E6" s="6" t="str">
        <x:v>Overlap boundary</x:v>
      </x:c>
      <x:c r="F6" s="6" t="str">
        <x:v>Validation status</x:v>
      </x:c>
    </x:row>
    <x:row r="7" ht="51" customHeight="1">
      <x:c r="A7" s="8" t="str">
        <x:v>B01 Contract repricing</x:v>
      </x:c>
      <x:c r="B7" s="8" t="str">
        <x:v>Chief Commercial Officer</x:v>
      </x:c>
      <x:c r="C7" s="8" t="str">
        <x:v>I01</x:v>
      </x:c>
      <x:c r="D7" s="8" t="str">
        <x:v>60.0 eligible annual revenue * 8% effective uplift = AED 4.80 million annual EBITDA benefit at full delivery</x:v>
      </x:c>
      <x:c r="E7" s="8" t="str">
        <x:v>Boundary: No cross-sell, retained revenue or contract-exit benefit included.</x:v>
      </x:c>
      <x:c r="F7" s="8" t="str">
        <x:v>Proposed; Finance validation required</x:v>
      </x:c>
    </x:row>
    <x:row r="8" ht="51" customHeight="1">
      <x:c r="A8" s="4" t="str">
        <x:v>B02 Cross-sell to existing customers</x:v>
      </x:c>
      <x:c r="B8" s="4" t="str">
        <x:v>Chief Commercial Officer</x:v>
      </x:c>
      <x:c r="C8" s="4" t="str">
        <x:v>I02</x:v>
      </x:c>
      <x:c r="D8" s="4" t="str">
        <x:v>30 customer wins * 0.4 annual revenue * 35% contribution = AED 4.20 million annual EBITDA benefit at full delivery</x:v>
      </x:c>
      <x:c r="E8" s="4" t="str">
        <x:v>Boundary: New service scope only; no price uplift or avoided churn counted.</x:v>
      </x:c>
      <x:c r="F8" s="4" t="str">
        <x:v>Proposed; Finance validation required</x:v>
      </x:c>
    </x:row>
    <x:row r="9" ht="51" customHeight="1">
      <x:c r="A9" s="8" t="str">
        <x:v>B03 Exit selected loss-making scope</x:v>
      </x:c>
      <x:c r="B9" s="8" t="str">
        <x:v>Chief Commercial Officer</x:v>
      </x:c>
      <x:c r="C9" s="8" t="str">
        <x:v>I02</x:v>
      </x:c>
      <x:c r="D9" s="8" t="str">
        <x:v>7.0 avoidable direct cost - 6.0 revenue surrendered = AED 1.00 million annual EBITDA benefit at full delivery</x:v>
      </x:c>
      <x:c r="E9" s="8" t="str">
        <x:v>Boundary: Exits exclude contracts in B01; stranded costs must be evidenced before recognition.</x:v>
      </x:c>
      <x:c r="F9" s="8" t="str">
        <x:v>Proposed; Finance validation required</x:v>
      </x:c>
    </x:row>
    <x:row r="10" ht="51" customHeight="1">
      <x:c r="A10" s="4" t="str">
        <x:v>B04 Cashable workforce productivity</x:v>
      </x:c>
      <x:c r="B10" s="4" t="str">
        <x:v>Chief Operating Officer</x:v>
      </x:c>
      <x:c r="C10" s="4" t="str">
        <x:v>I04</x:v>
      </x:c>
      <x:c r="D10" s="4" t="str">
        <x:v>50 removed funded positions * 0.12 fully loaded annual cost = AED 6.00 million annual EBITDA benefit at full delivery</x:v>
      </x:c>
      <x:c r="E10" s="4" t="str">
        <x:v>Boundary: 20 redeployed positions and avoided future recruitment carry zero booked benefit.</x:v>
      </x:c>
      <x:c r="F10" s="4" t="str">
        <x:v>Proposed; Finance validation required</x:v>
      </x:c>
    </x:row>
    <x:row r="11" ht="51" customHeight="1">
      <x:c r="A11" s="8" t="str">
        <x:v>B05 Procurement savings</x:v>
      </x:c>
      <x:c r="B11" s="8" t="str">
        <x:v>Procurement Director</x:v>
      </x:c>
      <x:c r="C11" s="8" t="str">
        <x:v>I05</x:v>
      </x:c>
      <x:c r="D11" s="8" t="str">
        <x:v>45.0 addressable contractor/material spend * 10% net price saving = AED 4.50 million annual EBITDA benefit at full delivery</x:v>
      </x:c>
      <x:c r="E11" s="8" t="str">
        <x:v>Boundary: Volume reductions and service-recovery spend excluded; compare like-for-like scope.</x:v>
      </x:c>
      <x:c r="F11" s="8" t="str">
        <x:v>Proposed; Finance validation required</x:v>
      </x:c>
    </x:row>
    <x:row r="12" ht="51" customHeight="1">
      <x:c r="A12" s="4" t="str">
        <x:v>B06 Lower service recovery costs</x:v>
      </x:c>
      <x:c r="B12" s="4" t="str">
        <x:v>Chief Operating Officer</x:v>
      </x:c>
      <x:c r="C12" s="4" t="str">
        <x:v>I03</x:v>
      </x:c>
      <x:c r="D12" s="4" t="str">
        <x:v>8.0 separately coded recovery/penalty pool * 37.5% reduction = AED 3.00 million annual EBITDA benefit at full delivery</x:v>
      </x:c>
      <x:c r="E12" s="4" t="str">
        <x:v>Boundary: No workforce or procurement savings repeated; revenue credits remain outside this pool.</x:v>
      </x:c>
      <x:c r="F12" s="4" t="str">
        <x:v>Proposed; Finance validation required</x:v>
      </x:c>
    </x:row>
    <x:row r="13" ht="51" customHeight="1">
      <x:c r="A13" s="8" t="str">
        <x:v>B07 Property and technology rationalisation</x:v>
      </x:c>
      <x:c r="B13" s="8" t="str">
        <x:v>Chief Information Officer</x:v>
      </x:c>
      <x:c r="C13" s="8" t="str">
        <x:v>I07</x:v>
      </x:c>
      <x:c r="D13" s="8" t="str">
        <x:v>16.0 addressable corporate property/technology spend * 20% reduction = AED 3.20 million annual EBITDA benefit at full delivery</x:v>
      </x:c>
      <x:c r="E13" s="8" t="str">
        <x:v>Boundary: New recurring platform costs recorded separately; operational fleet/property excluded.</x:v>
      </x:c>
      <x:c r="F13" s="8" t="str">
        <x:v>Proposed; Finance validation required</x:v>
      </x:c>
    </x:row>
    <x:row r="14" ht="51" customHeight="1">
      <x:c r="A14" s="4" t="str">
        <x:v>B08 Overhead and shared-service controls</x:v>
      </x:c>
      <x:c r="B14" s="4" t="str">
        <x:v>Chief Financial Officer</x:v>
      </x:c>
      <x:c r="C14" s="4" t="str">
        <x:v>I08</x:v>
      </x:c>
      <x:c r="D14" s="4" t="str">
        <x:v>11.5 addressable non-payroll overhead * 20% reduction = AED 2.30 million annual EBITDA benefit at full delivery</x:v>
      </x:c>
      <x:c r="E14" s="4" t="str">
        <x:v>Boundary: Corporate employee cost, property, technology and transformation office costs excluded.</x:v>
      </x:c>
      <x:c r="F14" s="4" t="str">
        <x:v>Proposed; Finance validation required</x:v>
      </x:c>
    </x:row>
    <x:row r="15">
      <x:c r="A15" s="1"/>
      <x:c r="B15" s="1"/>
      <x:c r="C15" s="1"/>
      <x:c r="D15" s="1"/>
      <x:c r="E15" s="1"/>
      <x:c r="F15" s="1"/>
    </x:row>
    <x:row r="16">
      <x:c r="A16" s="1"/>
      <x:c r="B16" s="1"/>
      <x:c r="C16" s="1"/>
      <x:c r="D16" s="1"/>
      <x:c r="E16" s="1"/>
      <x:c r="F16" s="1"/>
    </x:row>
  </x:sheetData>
  <x:pageMargins left="0.7" right="0.7" top="0.75" bottom="0.75" header="0.3" footer="0.3"/>
  <x:tableParts count="1">
    <x:tablePart xmlns:r="http://schemas.openxmlformats.org/officeDocument/2006/relationships" r:id="R357073eea6a7425b"/>
  </x:tableParts>
</x:worksheet>
</file>